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codeName="ThisWorkbook" autoCompressPictures="0"/>
  <mc:AlternateContent xmlns:mc="http://schemas.openxmlformats.org/markup-compatibility/2006">
    <mc:Choice Requires="x15">
      <x15ac:absPath xmlns:x15ac="http://schemas.microsoft.com/office/spreadsheetml/2010/11/ac" url="/Users/angelacopple/Documents/Mission Ready Packages/Mission Ready Package/"/>
    </mc:Choice>
  </mc:AlternateContent>
  <xr:revisionPtr revIDLastSave="0" documentId="13_ncr:1_{B8A26BA0-0949-3B4D-89C6-8CDA50C92565}" xr6:coauthVersionLast="45" xr6:coauthVersionMax="45" xr10:uidLastSave="{00000000-0000-0000-0000-000000000000}"/>
  <bookViews>
    <workbookView xWindow="0" yWindow="460" windowWidth="26900" windowHeight="17160"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8" l="1"/>
  <c r="L35" i="5"/>
  <c r="L34" i="5"/>
  <c r="M34" i="5" s="1"/>
  <c r="L33" i="5"/>
  <c r="M33" i="5" s="1"/>
  <c r="L32" i="5"/>
  <c r="M32" i="5" s="1"/>
  <c r="L31" i="5"/>
  <c r="M31" i="5" s="1"/>
  <c r="L30" i="5"/>
  <c r="M30" i="5" s="1"/>
  <c r="L29" i="5"/>
  <c r="M29" i="5" s="1"/>
  <c r="L28" i="5"/>
  <c r="M28" i="5" s="1"/>
  <c r="L27" i="5"/>
  <c r="L26" i="5"/>
  <c r="M26" i="5"/>
  <c r="L25" i="5"/>
  <c r="M25" i="5" s="1"/>
  <c r="L24" i="5"/>
  <c r="L23" i="5"/>
  <c r="M23" i="5" s="1"/>
  <c r="L22" i="5"/>
  <c r="M22" i="5"/>
  <c r="L21" i="5"/>
  <c r="M21" i="5" s="1"/>
  <c r="L20" i="5"/>
  <c r="M20" i="5" s="1"/>
  <c r="L19" i="5"/>
  <c r="L18" i="5"/>
  <c r="M18" i="5" s="1"/>
  <c r="L17" i="5"/>
  <c r="M17" i="5" s="1"/>
  <c r="L16" i="5"/>
  <c r="L15" i="5"/>
  <c r="L14" i="5"/>
  <c r="M14" i="5" s="1"/>
  <c r="L13" i="5"/>
  <c r="M13" i="5"/>
  <c r="L12" i="5"/>
  <c r="L11" i="5"/>
  <c r="L10" i="5"/>
  <c r="M27" i="5"/>
  <c r="M35" i="5"/>
  <c r="F4" i="5"/>
  <c r="E47" i="8" s="1"/>
  <c r="K12" i="7"/>
  <c r="K13" i="7"/>
  <c r="K14" i="7"/>
  <c r="K15" i="7"/>
  <c r="K16" i="7"/>
  <c r="K17" i="7"/>
  <c r="K18" i="7"/>
  <c r="K19" i="7"/>
  <c r="K20" i="7"/>
  <c r="K21" i="7"/>
  <c r="K22" i="7"/>
  <c r="K23" i="7"/>
  <c r="K24" i="7"/>
  <c r="K25" i="7"/>
  <c r="K26" i="7"/>
  <c r="K27" i="7"/>
  <c r="G5" i="7" s="1"/>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P5" i="13" s="1"/>
  <c r="J71" i="8" s="1"/>
  <c r="Q15" i="13"/>
  <c r="Q14" i="13"/>
  <c r="Q13" i="13"/>
  <c r="Q12" i="13"/>
  <c r="Q11" i="13"/>
  <c r="Q10" i="13"/>
  <c r="O12" i="7"/>
  <c r="F75" i="8"/>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K10" i="13"/>
  <c r="K11" i="13"/>
  <c r="K12" i="13"/>
  <c r="K13" i="13"/>
  <c r="H5" i="13" s="1"/>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s="1"/>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P5" i="7" s="1"/>
  <c r="J58" i="8" s="1"/>
  <c r="Q13" i="7"/>
  <c r="Q12" i="7"/>
  <c r="M24" i="5"/>
  <c r="M19" i="5"/>
  <c r="M16" i="5"/>
  <c r="M15" i="5"/>
  <c r="M12" i="5"/>
  <c r="M11" i="5"/>
  <c r="F2" i="7"/>
  <c r="F1" i="7"/>
  <c r="H2" i="11"/>
  <c r="H1" i="11"/>
  <c r="F2" i="5"/>
  <c r="F1" i="5"/>
  <c r="F2" i="4"/>
  <c r="F2" i="13" s="1"/>
  <c r="F1" i="4"/>
  <c r="F1" i="13"/>
  <c r="J14" i="4"/>
  <c r="E39" i="8"/>
  <c r="J11" i="4"/>
  <c r="J38" i="8" s="1"/>
  <c r="J57" i="4"/>
  <c r="E42" i="8" s="1"/>
  <c r="J54" i="4"/>
  <c r="J41" i="8" s="1"/>
  <c r="J50" i="4"/>
  <c r="J51" i="4" s="1"/>
  <c r="E41" i="8" s="1"/>
  <c r="J48" i="4"/>
  <c r="J46" i="4"/>
  <c r="J44" i="4"/>
  <c r="J42" i="4"/>
  <c r="J40" i="4"/>
  <c r="J38" i="4"/>
  <c r="I23" i="4"/>
  <c r="I25" i="4"/>
  <c r="I27" i="4"/>
  <c r="I29" i="4"/>
  <c r="I31" i="4"/>
  <c r="I33" i="4"/>
  <c r="I35" i="4"/>
  <c r="J23" i="4"/>
  <c r="J40" i="8" s="1"/>
  <c r="J20" i="4"/>
  <c r="E40" i="8"/>
  <c r="E57" i="8"/>
  <c r="D5" i="13"/>
  <c r="E70" i="8" s="1"/>
  <c r="E5" i="11"/>
  <c r="E67" i="8" s="1"/>
  <c r="D7" i="7"/>
  <c r="J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J5" i="11" s="1"/>
  <c r="K10" i="11"/>
  <c r="I38" i="4"/>
  <c r="I50" i="4"/>
  <c r="E51" i="4" s="1"/>
  <c r="I48" i="4"/>
  <c r="I46" i="4"/>
  <c r="I44" i="4"/>
  <c r="I42" i="4"/>
  <c r="I40" i="4"/>
  <c r="J17" i="4"/>
  <c r="J39" i="8" s="1"/>
  <c r="J8" i="4"/>
  <c r="F78" i="8" s="1"/>
  <c r="M10" i="5"/>
  <c r="H75" i="8"/>
  <c r="E3" i="5"/>
  <c r="D75" i="8" s="1"/>
  <c r="H85" i="8" l="1"/>
  <c r="J67" i="8"/>
  <c r="L3" i="5"/>
  <c r="F76" i="8"/>
  <c r="F80" i="8"/>
  <c r="F81" i="8" s="1"/>
  <c r="E71" i="8"/>
  <c r="J85" i="8"/>
  <c r="F79" i="8"/>
  <c r="E58" i="8"/>
  <c r="F85" i="8"/>
  <c r="E48" i="8"/>
  <c r="E38" i="8"/>
  <c r="F3" i="4"/>
  <c r="B85" i="8" s="1"/>
  <c r="J48" i="8" l="1"/>
  <c r="D85" i="8"/>
  <c r="F8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indexed="81"/>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0" authorId="0" shapeId="0" xr:uid="{00000000-0006-0000-0000-000003000000}">
      <text>
        <r>
          <rPr>
            <b/>
            <sz val="8"/>
            <color indexed="81"/>
            <rFont val="Tahoma"/>
            <family val="2"/>
          </rPr>
          <t>Where is the resource within their home state?
This must be the physical location of the resouce to be geo-coded within the system.</t>
        </r>
      </text>
    </comment>
    <comment ref="B13" authorId="0" shapeId="0" xr:uid="{00000000-0006-0000-0000-000004000000}">
      <text>
        <r>
          <rPr>
            <b/>
            <sz val="8"/>
            <color indexed="81"/>
            <rFont val="Tahoma"/>
            <family val="2"/>
          </rPr>
          <t xml:space="preserve">Who is the primary point of contact for this resource?  </t>
        </r>
      </text>
    </comment>
    <comment ref="A16" authorId="0" shapeId="0" xr:uid="{00000000-0006-0000-0000-000005000000}">
      <text>
        <r>
          <rPr>
            <b/>
            <sz val="8"/>
            <color indexed="81"/>
            <rFont val="Tahoma"/>
            <family val="2"/>
          </rPr>
          <t xml:space="preserve">If NIMS Resource Typing has been established to categorize the skill level of the team or the general capacity of the item, include that here. </t>
        </r>
      </text>
    </comment>
    <comment ref="B18" authorId="0" shapeId="0" xr:uid="{00000000-0006-0000-0000-00000600000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shapeId="0" xr:uid="{00000000-0006-0000-0000-000007000000}">
      <text>
        <r>
          <rPr>
            <b/>
            <sz val="8"/>
            <color indexed="81"/>
            <rFont val="Tahoma"/>
            <family val="2"/>
          </rPr>
          <t>Specify ESF Function per Emergency Operations Plan.  Examples: ESF9 - Search &amp; Rescue</t>
        </r>
      </text>
    </comment>
    <comment ref="A29" authorId="0" shapeId="0" xr:uid="{00000000-0006-0000-0000-000008000000}">
      <text>
        <r>
          <rPr>
            <b/>
            <sz val="8"/>
            <color indexed="81"/>
            <rFont val="Tahoma"/>
            <family val="2"/>
          </rPr>
          <t>Identify any factors that may limit the use of this resource in performing a mission</t>
        </r>
      </text>
    </comment>
    <comment ref="A31" authorId="0" shapeId="0" xr:uid="{00000000-0006-0000-0000-00000900000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A000000}">
      <text>
        <r>
          <rPr>
            <b/>
            <sz val="8"/>
            <color indexed="81"/>
            <rFont val="Tahoma"/>
            <family val="2"/>
          </rPr>
          <t>List the estimated timeline for deployment of resource from time of notification to be ready to mobilize.  List as N+hour</t>
        </r>
      </text>
    </comment>
    <comment ref="B43" authorId="0" shapeId="0" xr:uid="{00000000-0006-0000-0000-00000B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C00000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shapeId="0" xr:uid="{00000000-0006-0000-0000-00000D00000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E000000}">
      <text>
        <r>
          <rPr>
            <b/>
            <sz val="8"/>
            <color indexed="81"/>
            <rFont val="Tahoma"/>
            <family val="2"/>
          </rPr>
          <t xml:space="preserve">Example: This equipment must be decontaminated at the end of every work shift. </t>
        </r>
      </text>
    </comment>
    <comment ref="B61" authorId="0" shapeId="0" xr:uid="{00000000-0006-0000-0000-00000F00000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10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1000000}">
      <text>
        <r>
          <rPr>
            <b/>
            <sz val="8"/>
            <color indexed="81"/>
            <rFont val="Tahoma"/>
            <family val="2"/>
          </rPr>
          <t>Calculates the total for cost estimates that are calculated by a daily rate.</t>
        </r>
      </text>
    </comment>
    <comment ref="B77" authorId="0" shapeId="0" xr:uid="{00000000-0006-0000-0000-000012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3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<sst xmlns="http://schemas.openxmlformats.org/spreadsheetml/2006/main" count="359" uniqueCount="225">
  <si>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</si>
  <si>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</si>
  <si>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</si>
  <si>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</si>
  <si>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</si>
  <si>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</si>
  <si>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</si>
  <si>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</si>
  <si>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</si>
  <si>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</si>
  <si>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</si>
  <si>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</si>
  <si>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</si>
  <si>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</si>
  <si>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</si>
  <si>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</si>
  <si>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</si>
  <si>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</si>
  <si>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</si>
  <si>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</si>
  <si>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</si>
  <si>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</si>
  <si>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</si>
  <si>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</si>
  <si>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</si>
  <si>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</si>
  <si>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</si>
  <si>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</si>
  <si>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</si>
  <si>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</si>
  <si>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</si>
  <si>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</si>
  <si>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</si>
  <si>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</si>
  <si>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</si>
  <si>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</si>
  <si>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</si>
  <si>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</si>
  <si>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</si>
  <si>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</si>
  <si>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</si>
  <si>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</si>
  <si>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</si>
  <si>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</si>
  <si>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</si>
  <si>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</si>
  <si>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</si>
  <si>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</si>
  <si>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</si>
  <si>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</si>
  <si>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</si>
  <si>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</si>
  <si>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</si>
  <si>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</si>
  <si>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</si>
  <si>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</si>
  <si>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</si>
  <si>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</si>
  <si>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</si>
  <si>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</si>
  <si>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</si>
  <si>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</si>
  <si>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</si>
  <si>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</si>
  <si>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</si>
  <si>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</si>
  <si>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</si>
  <si>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</si>
  <si>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</si>
  <si>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</si>
  <si>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</si>
  <si>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</si>
  <si>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</si>
  <si>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</si>
  <si>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</si>
  <si>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</si>
  <si>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</si>
  <si>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</si>
  <si>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</si>
  <si>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</si>
  <si>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</si>
  <si>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</si>
  <si>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</si>
  <si>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</si>
  <si>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</si>
  <si>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</si>
  <si>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</si>
  <si>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</si>
  <si>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</si>
  <si>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</si>
  <si>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</si>
  <si>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</si>
  <si>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</si>
  <si>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</si>
  <si>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</si>
  <si>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</si>
  <si>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</si>
  <si>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</si>
  <si>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</si>
  <si>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</si>
  <si>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</si>
  <si>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</si>
  <si>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</si>
  <si>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</si>
  <si>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</si>
  <si>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</si>
  <si>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</si>
  <si>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</si>
  <si>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</si>
  <si>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</si>
  <si>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</si>
  <si>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</si>
  <si>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</si>
  <si>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</si>
  <si>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</si>
  <si>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</si>
  <si>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</si>
  <si>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</si>
  <si>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</si>
  <si>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</si>
  <si>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</si>
  <si>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</si>
  <si>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</si>
  <si>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</si>
  <si>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</si>
  <si>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</si>
  <si>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</si>
  <si>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</si>
  <si>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</si>
  <si>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</si>
  <si>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</si>
  <si>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</si>
  <si>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</si>
  <si>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</si>
  <si>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</si>
  <si>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</si>
  <si>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</si>
  <si>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</si>
  <si>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</si>
  <si>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</si>
  <si>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</si>
  <si>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</si>
  <si>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</si>
  <si>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</si>
  <si>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</si>
  <si>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</si>
  <si>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</si>
  <si>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</si>
  <si>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</si>
  <si>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</si>
  <si>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</si>
  <si>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</si>
  <si>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</si>
  <si>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</si>
  <si>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</si>
  <si>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</si>
  <si>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</si>
  <si>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</si>
  <si>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</si>
  <si>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</si>
  <si>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</si>
  <si>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</si>
  <si>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</si>
  <si>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</si>
  <si>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</si>
  <si>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</si>
  <si>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</si>
  <si>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</si>
  <si>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</si>
  <si>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</si>
  <si>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</si>
  <si>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</si>
  <si>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</si>
  <si>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</si>
  <si>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</si>
  <si>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</si>
  <si>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</si>
  <si>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</si>
  <si>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</si>
  <si>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</si>
  <si>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</si>
  <si>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</si>
  <si>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</si>
  <si>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</si>
  <si>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</si>
  <si>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</si>
  <si>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</si>
  <si>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</si>
  <si>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</si>
  <si>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</si>
  <si>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</si>
  <si>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</si>
  <si>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</si>
  <si>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</si>
  <si>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</si>
  <si>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</si>
  <si>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</si>
  <si>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</si>
  <si>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</si>
  <si>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</si>
  <si>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</si>
  <si>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</si>
  <si>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</si>
  <si>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</si>
  <si>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</si>
  <si>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</si>
  <si>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</si>
  <si>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</si>
  <si>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</si>
  <si>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</si>
  <si>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</si>
  <si>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</si>
  <si>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</si>
  <si>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</si>
  <si>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</si>
  <si>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</si>
  <si>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</si>
  <si>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</si>
  <si>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</si>
  <si>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</si>
  <si>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</si>
  <si>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</si>
  <si>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Total Cost for Government Vehicle Use                                            (must submit receipts for reimbursement)</t>
  </si>
  <si>
    <t xml:space="preserve">Commodities are expendable (or consumable) resources such as office supplies, sundries, water, ice, snacks, fuel, and other one-time use items.  All receipts for commodities must submitted at the time of reimbursement and must be directly related to the mission. </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</si>
  <si>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deployment.  Therefore, the MRP should be maintained in an operational state of readiness to facilitate both deployment and reimbursement requirements.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</si>
</sst>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3"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7" fillId="0" borderId="0" xfId="0" applyFont="1" applyFill="1"/>
    <xf numFmtId="0" fontId="16" fillId="4" borderId="3"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7" fillId="3" borderId="7" xfId="0" applyFont="1" applyFill="1" applyBorder="1" applyAlignment="1">
      <alignment horizontal="right"/>
    </xf>
    <xf numFmtId="0" fontId="16" fillId="0" borderId="1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4" borderId="14"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6" fillId="4" borderId="1" xfId="0" applyFont="1" applyFill="1" applyBorder="1" applyAlignment="1">
      <alignment vertical="center"/>
    </xf>
    <xf numFmtId="0" fontId="17" fillId="3" borderId="10" xfId="0" applyFont="1" applyFill="1" applyBorder="1"/>
    <xf numFmtId="0" fontId="17" fillId="3" borderId="11" xfId="0" applyFont="1" applyFill="1" applyBorder="1"/>
    <xf numFmtId="0" fontId="17" fillId="0" borderId="1" xfId="0" applyFont="1" applyBorder="1" applyAlignment="1" applyProtection="1">
      <alignment horizontal="left" vertical="center"/>
      <protection locked="0"/>
    </xf>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8" fillId="4" borderId="1" xfId="0" applyFont="1" applyFill="1" applyBorder="1"/>
    <xf numFmtId="0" fontId="17" fillId="0" borderId="1" xfId="0" applyFont="1" applyFill="1" applyBorder="1" applyAlignment="1" applyProtection="1">
      <alignment vertical="center"/>
      <protection locked="0"/>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0" fontId="8" fillId="4" borderId="5" xfId="0" applyFont="1" applyFill="1" applyBorder="1"/>
    <xf numFmtId="0" fontId="8" fillId="4" borderId="4" xfId="0" applyFont="1" applyFill="1" applyBorder="1"/>
    <xf numFmtId="0" fontId="8" fillId="4" borderId="3" xfId="0" applyFont="1" applyFill="1" applyBorder="1"/>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4" borderId="1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6" xfId="0" applyFont="1" applyFill="1" applyBorder="1" applyAlignment="1">
      <alignment horizontal="left" vertical="center"/>
    </xf>
    <xf numFmtId="0" fontId="16" fillId="4" borderId="1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5"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167" fontId="17" fillId="0" borderId="1" xfId="0" applyNumberFormat="1" applyFont="1" applyBorder="1" applyAlignment="1" applyProtection="1">
      <alignment horizontal="left" vertical="center"/>
      <protection locked="0"/>
    </xf>
    <xf numFmtId="0" fontId="16" fillId="3" borderId="5" xfId="0" applyFont="1" applyFill="1" applyBorder="1" applyAlignment="1">
      <alignment horizontal="right" vertical="center" wrapText="1"/>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1" xfId="0" applyFont="1" applyFill="1" applyBorder="1" applyAlignment="1">
      <alignment horizontal="right" vertical="center" wrapText="1"/>
    </xf>
    <xf numFmtId="44" fontId="17" fillId="3" borderId="1" xfId="1" applyFont="1" applyFill="1" applyBorder="1" applyAlignment="1">
      <alignment vertical="center"/>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2" fillId="5" borderId="5" xfId="0" applyFont="1" applyFill="1" applyBorder="1"/>
    <xf numFmtId="0" fontId="2" fillId="5" borderId="4" xfId="0" applyFont="1" applyFill="1" applyBorder="1"/>
    <xf numFmtId="0" fontId="2" fillId="5" borderId="3" xfId="0" applyFont="1" applyFill="1" applyBorder="1"/>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0" fontId="17" fillId="3" borderId="4" xfId="0" applyFont="1" applyFill="1" applyBorder="1" applyAlignment="1">
      <alignment horizontal="center" vertical="center"/>
    </xf>
    <xf numFmtId="0" fontId="16" fillId="3" borderId="5" xfId="0" applyFont="1" applyFill="1" applyBorder="1" applyAlignment="1">
      <alignment horizontal="right" wrapText="1"/>
    </xf>
    <xf numFmtId="0" fontId="16" fillId="3" borderId="4" xfId="0" applyFont="1" applyFill="1" applyBorder="1" applyAlignment="1">
      <alignment horizontal="right" wrapText="1"/>
    </xf>
    <xf numFmtId="44" fontId="17" fillId="3" borderId="5" xfId="0" applyNumberFormat="1" applyFont="1" applyFill="1" applyBorder="1" applyAlignment="1">
      <alignment horizontal="center" vertical="center"/>
    </xf>
    <xf numFmtId="0" fontId="17" fillId="3" borderId="1" xfId="0" applyFont="1" applyFill="1" applyBorder="1" applyAlignment="1">
      <alignment horizontal="right" wrapText="1"/>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0" fillId="4" borderId="4" xfId="0" applyFill="1" applyBorder="1" applyAlignment="1">
      <alignment horizontal="left"/>
    </xf>
    <xf numFmtId="0" fontId="0" fillId="4" borderId="3" xfId="0" applyFill="1" applyBorder="1" applyAlignment="1">
      <alignment horizontal="left"/>
    </xf>
    <xf numFmtId="0" fontId="16" fillId="4" borderId="7"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0" fillId="0" borderId="5" xfId="0" applyBorder="1" applyAlignment="1" applyProtection="1">
      <alignment horizontal="left" vertical="center" wrapText="1"/>
      <protection locked="0"/>
    </xf>
    <xf numFmtId="44" fontId="17" fillId="3" borderId="5" xfId="1" applyFont="1" applyFill="1" applyBorder="1" applyAlignment="1">
      <alignment vertical="center"/>
    </xf>
    <xf numFmtId="44" fontId="17" fillId="3" borderId="3" xfId="1" applyFont="1" applyFill="1" applyBorder="1" applyAlignment="1">
      <alignment vertical="center"/>
    </xf>
    <xf numFmtId="0"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16" fillId="3" borderId="1" xfId="0" applyFont="1" applyFill="1" applyBorder="1" applyAlignment="1">
      <alignment horizontal="center"/>
    </xf>
    <xf numFmtId="44" fontId="16" fillId="3" borderId="1"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8" fillId="4" borderId="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164" fontId="16" fillId="0" borderId="5"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0" fontId="2" fillId="5" borderId="14" xfId="0" applyFont="1" applyFill="1" applyBorder="1" applyAlignment="1">
      <alignment vertical="center" wrapText="1"/>
    </xf>
    <xf numFmtId="0" fontId="2" fillId="5" borderId="8"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2" fillId="5" borderId="11"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2" fillId="5" borderId="14" xfId="0" applyFont="1" applyFill="1" applyBorder="1" applyAlignment="1" applyProtection="1">
      <alignment vertical="center" wrapText="1"/>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 xfId="0" applyFont="1" applyFill="1" applyBorder="1" applyAlignment="1" applyProtection="1">
      <alignment vertical="center" wrapText="1"/>
    </xf>
    <xf numFmtId="0" fontId="8" fillId="4" borderId="14" xfId="0" applyFont="1" applyFill="1" applyBorder="1" applyAlignment="1" applyProtection="1">
      <alignment vertical="center"/>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16" fillId="0" borderId="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164" fontId="16" fillId="0" borderId="4" xfId="0" applyNumberFormat="1" applyFont="1" applyFill="1" applyBorder="1" applyAlignment="1" applyProtection="1">
      <alignment horizontal="center" vertical="center" wrapText="1"/>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6" fillId="0" borderId="1" xfId="3"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5" fillId="3"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44" fontId="16" fillId="3" borderId="1" xfId="0" applyNumberFormat="1" applyFont="1" applyFill="1" applyBorder="1" applyAlignment="1" applyProtection="1">
      <alignment horizontal="right"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tabSelected="1" view="pageBreakPreview" zoomScaleSheetLayoutView="100" workbookViewId="0">
      <selection activeCell="E12" sqref="E12:G12"/>
    </sheetView>
  </sheetViews>
  <sheetFormatPr baseColWidth="10" defaultColWidth="8.83203125" defaultRowHeight="12" x14ac:dyDescent="0.15"/>
  <cols>
    <col min="1" max="1" width="2.33203125" style="8" customWidth="1"/>
    <col min="2" max="2" width="4.33203125" style="8" customWidth="1"/>
    <col min="3" max="3" width="10.1640625" style="8" customWidth="1"/>
    <col min="4" max="4" width="11" style="8" customWidth="1"/>
    <col min="5" max="5" width="8.83203125" style="8"/>
    <col min="6" max="6" width="7.33203125" style="8" customWidth="1"/>
    <col min="7" max="7" width="7" style="8" customWidth="1"/>
    <col min="8" max="8" width="10.6640625" style="8" customWidth="1"/>
    <col min="9" max="11" width="8.83203125" style="8"/>
    <col min="12" max="15" width="1.6640625" style="8" hidden="1" customWidth="1"/>
    <col min="16" max="22" width="8.83203125" style="8" hidden="1" customWidth="1"/>
    <col min="23" max="36" width="8.83203125" style="8" customWidth="1"/>
    <col min="37" max="37" width="8.83203125" style="8"/>
    <col min="38" max="46" width="9.1640625" style="8" hidden="1" customWidth="1"/>
    <col min="47" max="50" width="0" style="8" hidden="1" customWidth="1"/>
    <col min="51" max="16384" width="8.83203125" style="8"/>
  </cols>
  <sheetData>
    <row r="1" spans="1:44" x14ac:dyDescent="0.15">
      <c r="A1" s="94" t="s">
        <v>221</v>
      </c>
      <c r="B1" s="94"/>
      <c r="C1" s="94"/>
      <c r="D1" s="94"/>
      <c r="E1" s="94"/>
      <c r="F1" s="94"/>
      <c r="G1" s="94"/>
      <c r="H1" s="94"/>
      <c r="I1" s="94"/>
      <c r="J1" s="94"/>
      <c r="K1" s="94"/>
    </row>
    <row r="2" spans="1:44" customFormat="1" ht="24.75" customHeight="1" x14ac:dyDescent="0.15">
      <c r="A2" s="101" t="s">
        <v>17</v>
      </c>
      <c r="B2" s="101"/>
      <c r="C2" s="101"/>
      <c r="D2" s="101"/>
      <c r="E2" s="101"/>
      <c r="F2" s="189"/>
      <c r="G2" s="190"/>
      <c r="H2" s="190"/>
      <c r="I2" s="190"/>
      <c r="J2" s="190"/>
      <c r="K2" s="191"/>
    </row>
    <row r="3" spans="1:44" s="1" customFormat="1" ht="21" customHeight="1" x14ac:dyDescent="0.15">
      <c r="A3" s="177" t="s">
        <v>207</v>
      </c>
      <c r="B3" s="177"/>
      <c r="C3" s="177"/>
      <c r="D3" s="177"/>
      <c r="E3" s="177"/>
      <c r="F3" s="192"/>
      <c r="G3" s="193"/>
      <c r="H3" s="193"/>
      <c r="I3" s="193"/>
      <c r="J3" s="193"/>
      <c r="K3" s="194"/>
    </row>
    <row r="4" spans="1:44" s="1" customFormat="1" ht="3.75" customHeight="1" x14ac:dyDescent="0.15">
      <c r="A4" s="119"/>
      <c r="B4" s="120"/>
      <c r="C4" s="120"/>
      <c r="D4" s="120"/>
      <c r="E4" s="120"/>
      <c r="F4" s="120"/>
      <c r="G4" s="120"/>
      <c r="H4" s="120"/>
      <c r="I4" s="120"/>
      <c r="J4" s="120"/>
      <c r="K4" s="121"/>
    </row>
    <row r="5" spans="1:44" ht="66.75" customHeight="1" x14ac:dyDescent="0.15">
      <c r="A5" s="102" t="s">
        <v>224</v>
      </c>
      <c r="B5" s="102"/>
      <c r="C5" s="102"/>
      <c r="D5" s="102"/>
      <c r="E5" s="102"/>
      <c r="F5" s="102"/>
      <c r="G5" s="102"/>
      <c r="H5" s="102"/>
      <c r="I5" s="102"/>
      <c r="J5" s="102"/>
      <c r="K5" s="102"/>
    </row>
    <row r="6" spans="1:44" ht="4.5" customHeight="1" x14ac:dyDescent="0.15">
      <c r="A6" s="119"/>
      <c r="B6" s="120"/>
      <c r="C6" s="120"/>
      <c r="D6" s="120"/>
      <c r="E6" s="120"/>
      <c r="F6" s="120"/>
      <c r="G6" s="120"/>
      <c r="H6" s="120"/>
      <c r="I6" s="120"/>
      <c r="J6" s="120"/>
      <c r="K6" s="121"/>
    </row>
    <row r="7" spans="1:44" ht="36" customHeight="1" x14ac:dyDescent="0.15">
      <c r="A7" s="216" t="s">
        <v>179</v>
      </c>
      <c r="B7" s="216"/>
      <c r="C7" s="216"/>
      <c r="D7" s="216"/>
      <c r="E7" s="217"/>
      <c r="F7" s="217"/>
      <c r="G7" s="217"/>
      <c r="H7" s="217"/>
      <c r="I7" s="217"/>
      <c r="J7" s="217"/>
      <c r="K7" s="217"/>
    </row>
    <row r="8" spans="1:44" ht="4.5" customHeight="1" x14ac:dyDescent="0.15">
      <c r="A8" s="119"/>
      <c r="B8" s="120"/>
      <c r="C8" s="120"/>
      <c r="D8" s="120"/>
      <c r="E8" s="120"/>
      <c r="F8" s="120"/>
      <c r="G8" s="120"/>
      <c r="H8" s="120"/>
      <c r="I8" s="120"/>
      <c r="J8" s="120"/>
      <c r="K8" s="121"/>
      <c r="R8" s="8" t="s">
        <v>30</v>
      </c>
    </row>
    <row r="9" spans="1:44" ht="27.75" customHeight="1" x14ac:dyDescent="0.15">
      <c r="A9" s="76"/>
      <c r="B9" s="137" t="s">
        <v>203</v>
      </c>
      <c r="C9" s="137"/>
      <c r="D9" s="137"/>
      <c r="E9" s="138"/>
      <c r="F9" s="138"/>
      <c r="G9" s="138"/>
      <c r="H9" s="138"/>
      <c r="I9" s="138"/>
      <c r="J9" s="138"/>
      <c r="K9" s="138"/>
      <c r="R9" s="8" t="s">
        <v>211</v>
      </c>
    </row>
    <row r="10" spans="1:44" ht="24" customHeight="1" x14ac:dyDescent="0.15">
      <c r="A10" s="107"/>
      <c r="B10" s="131" t="s">
        <v>180</v>
      </c>
      <c r="C10" s="132"/>
      <c r="D10" s="79" t="s">
        <v>208</v>
      </c>
      <c r="E10" s="128"/>
      <c r="F10" s="129"/>
      <c r="G10" s="129"/>
      <c r="H10" s="129"/>
      <c r="I10" s="129"/>
      <c r="J10" s="129"/>
      <c r="K10" s="130"/>
      <c r="R10" s="8" t="s">
        <v>212</v>
      </c>
      <c r="AR10" s="8" t="s">
        <v>29</v>
      </c>
    </row>
    <row r="11" spans="1:44" ht="24" customHeight="1" x14ac:dyDescent="0.15">
      <c r="A11" s="107"/>
      <c r="B11" s="133"/>
      <c r="C11" s="134"/>
      <c r="D11" s="79" t="s">
        <v>209</v>
      </c>
      <c r="E11" s="128"/>
      <c r="F11" s="129"/>
      <c r="G11" s="129"/>
      <c r="H11" s="129"/>
      <c r="I11" s="129"/>
      <c r="J11" s="129"/>
      <c r="K11" s="130"/>
      <c r="R11" s="8" t="s">
        <v>213</v>
      </c>
    </row>
    <row r="12" spans="1:44" ht="24" customHeight="1" x14ac:dyDescent="0.15">
      <c r="A12" s="107"/>
      <c r="B12" s="135"/>
      <c r="C12" s="136"/>
      <c r="D12" s="79" t="s">
        <v>21</v>
      </c>
      <c r="E12" s="109"/>
      <c r="F12" s="109"/>
      <c r="G12" s="109"/>
      <c r="H12" s="79" t="s">
        <v>210</v>
      </c>
      <c r="I12" s="153"/>
      <c r="J12" s="153"/>
      <c r="K12" s="153"/>
      <c r="R12" s="10" t="s">
        <v>214</v>
      </c>
    </row>
    <row r="13" spans="1:44" ht="24" customHeight="1" x14ac:dyDescent="0.15">
      <c r="A13" s="107"/>
      <c r="B13" s="98" t="s">
        <v>198</v>
      </c>
      <c r="C13" s="110"/>
      <c r="D13" s="85" t="s">
        <v>15</v>
      </c>
      <c r="E13" s="109"/>
      <c r="F13" s="109"/>
      <c r="G13" s="109"/>
      <c r="H13" s="79" t="s">
        <v>16</v>
      </c>
      <c r="I13" s="109"/>
      <c r="J13" s="109"/>
      <c r="K13" s="109"/>
      <c r="R13" s="8" t="s">
        <v>215</v>
      </c>
      <c r="AM13" s="8" t="s">
        <v>29</v>
      </c>
      <c r="AN13" s="8" t="s">
        <v>29</v>
      </c>
      <c r="AR13" s="10" t="s">
        <v>136</v>
      </c>
    </row>
    <row r="14" spans="1:44" ht="24" customHeight="1" x14ac:dyDescent="0.15">
      <c r="A14" s="107"/>
      <c r="B14" s="111"/>
      <c r="C14" s="112"/>
      <c r="D14" s="79" t="s">
        <v>18</v>
      </c>
      <c r="E14" s="109"/>
      <c r="F14" s="109"/>
      <c r="G14" s="109"/>
      <c r="H14" s="79" t="s">
        <v>22</v>
      </c>
      <c r="I14" s="109"/>
      <c r="J14" s="109"/>
      <c r="K14" s="109"/>
      <c r="R14" s="8" t="s">
        <v>130</v>
      </c>
      <c r="AM14" s="8" t="s">
        <v>141</v>
      </c>
      <c r="AN14" s="10" t="s">
        <v>140</v>
      </c>
      <c r="AR14" s="8" t="s">
        <v>35</v>
      </c>
    </row>
    <row r="15" spans="1:44" ht="24" customHeight="1" x14ac:dyDescent="0.15">
      <c r="A15" s="108"/>
      <c r="B15" s="113"/>
      <c r="C15" s="114"/>
      <c r="D15" s="79" t="s">
        <v>24</v>
      </c>
      <c r="E15" s="109"/>
      <c r="F15" s="109"/>
      <c r="G15" s="109"/>
      <c r="H15" s="79" t="s">
        <v>23</v>
      </c>
      <c r="I15" s="109"/>
      <c r="J15" s="109"/>
      <c r="K15" s="109"/>
      <c r="R15" s="8" t="s">
        <v>216</v>
      </c>
      <c r="AM15" s="8" t="s">
        <v>142</v>
      </c>
      <c r="AN15" s="10" t="s">
        <v>32</v>
      </c>
      <c r="AR15" s="8" t="s">
        <v>135</v>
      </c>
    </row>
    <row r="16" spans="1:44" ht="12.75" customHeight="1" x14ac:dyDescent="0.15">
      <c r="A16" s="117" t="s">
        <v>199</v>
      </c>
      <c r="B16" s="117"/>
      <c r="C16" s="117"/>
      <c r="D16" s="117"/>
      <c r="E16" s="117"/>
      <c r="F16" s="117"/>
      <c r="G16" s="117"/>
      <c r="H16" s="117"/>
      <c r="I16" s="117"/>
      <c r="J16" s="117"/>
      <c r="K16" s="117"/>
      <c r="R16" s="8" t="s">
        <v>217</v>
      </c>
      <c r="AM16" s="8" t="s">
        <v>143</v>
      </c>
      <c r="AN16" s="8" t="s">
        <v>36</v>
      </c>
      <c r="AR16" s="8" t="s">
        <v>126</v>
      </c>
    </row>
    <row r="17" spans="1:44" s="9" customFormat="1" ht="18" customHeight="1" x14ac:dyDescent="0.15">
      <c r="A17" s="78"/>
      <c r="B17" s="115" t="s">
        <v>25</v>
      </c>
      <c r="C17" s="115"/>
      <c r="D17" s="116" t="s">
        <v>30</v>
      </c>
      <c r="E17" s="116"/>
      <c r="F17" s="80" t="s">
        <v>26</v>
      </c>
      <c r="G17" s="116" t="s">
        <v>30</v>
      </c>
      <c r="H17" s="116"/>
      <c r="I17" s="80" t="s">
        <v>27</v>
      </c>
      <c r="J17" s="116" t="s">
        <v>29</v>
      </c>
      <c r="K17" s="116"/>
      <c r="R17" s="10" t="s">
        <v>28</v>
      </c>
      <c r="AM17" s="10" t="s">
        <v>144</v>
      </c>
      <c r="AN17" s="8" t="s">
        <v>31</v>
      </c>
      <c r="AR17" s="10" t="s">
        <v>127</v>
      </c>
    </row>
    <row r="18" spans="1:44" s="9" customFormat="1" ht="95.25" customHeight="1" x14ac:dyDescent="0.15">
      <c r="A18" s="78"/>
      <c r="B18" s="148" t="s">
        <v>37</v>
      </c>
      <c r="C18" s="149"/>
      <c r="D18" s="142"/>
      <c r="E18" s="143"/>
      <c r="F18" s="143"/>
      <c r="G18" s="143"/>
      <c r="H18" s="143"/>
      <c r="I18" s="143"/>
      <c r="J18" s="143"/>
      <c r="K18" s="144"/>
      <c r="R18" s="10" t="s">
        <v>218</v>
      </c>
      <c r="AM18" s="10" t="s">
        <v>150</v>
      </c>
      <c r="AN18" s="10" t="s">
        <v>33</v>
      </c>
      <c r="AR18" s="8" t="s">
        <v>134</v>
      </c>
    </row>
    <row r="19" spans="1:44" s="9" customFormat="1" ht="109.5" customHeight="1" x14ac:dyDescent="0.15">
      <c r="A19" s="78"/>
      <c r="B19" s="148" t="s">
        <v>153</v>
      </c>
      <c r="C19" s="149"/>
      <c r="D19" s="150"/>
      <c r="E19" s="151"/>
      <c r="F19" s="151"/>
      <c r="G19" s="151"/>
      <c r="H19" s="151"/>
      <c r="I19" s="151"/>
      <c r="J19" s="151"/>
      <c r="K19" s="152"/>
      <c r="R19" s="10" t="s">
        <v>219</v>
      </c>
      <c r="AM19" s="10" t="s">
        <v>145</v>
      </c>
      <c r="AN19" s="8" t="s">
        <v>138</v>
      </c>
      <c r="AR19" s="8" t="s">
        <v>133</v>
      </c>
    </row>
    <row r="20" spans="1:44" s="9" customFormat="1" ht="18" customHeight="1" x14ac:dyDescent="0.15">
      <c r="A20" s="106" t="s">
        <v>200</v>
      </c>
      <c r="B20" s="106"/>
      <c r="C20" s="106"/>
      <c r="D20" s="106"/>
      <c r="E20" s="106"/>
      <c r="F20" s="106"/>
      <c r="G20" s="106"/>
      <c r="H20" s="106"/>
      <c r="I20" s="106"/>
      <c r="J20" s="106"/>
      <c r="K20" s="106"/>
      <c r="AN20" s="10" t="s">
        <v>139</v>
      </c>
      <c r="AR20" s="8" t="s">
        <v>147</v>
      </c>
    </row>
    <row r="21" spans="1:44" ht="30.75" customHeight="1" x14ac:dyDescent="0.15">
      <c r="A21" s="77"/>
      <c r="B21" s="103"/>
      <c r="C21" s="104"/>
      <c r="D21" s="104"/>
      <c r="E21" s="104"/>
      <c r="F21" s="104"/>
      <c r="G21" s="104"/>
      <c r="H21" s="104"/>
      <c r="I21" s="104"/>
      <c r="J21" s="104"/>
      <c r="K21" s="105"/>
      <c r="AR21" s="10" t="s">
        <v>128</v>
      </c>
    </row>
    <row r="22" spans="1:44" ht="13" x14ac:dyDescent="0.15">
      <c r="A22" s="117" t="s">
        <v>201</v>
      </c>
      <c r="B22" s="117"/>
      <c r="C22" s="117"/>
      <c r="D22" s="117"/>
      <c r="E22" s="117"/>
      <c r="F22" s="117"/>
      <c r="G22" s="117"/>
      <c r="H22" s="117"/>
      <c r="I22" s="117"/>
      <c r="J22" s="117"/>
      <c r="K22" s="117"/>
      <c r="AR22" s="10" t="s">
        <v>129</v>
      </c>
    </row>
    <row r="23" spans="1:44" ht="65.25" customHeight="1" x14ac:dyDescent="0.15">
      <c r="A23" s="77"/>
      <c r="B23" s="103"/>
      <c r="C23" s="104"/>
      <c r="D23" s="104"/>
      <c r="E23" s="104"/>
      <c r="F23" s="104"/>
      <c r="G23" s="104"/>
      <c r="H23" s="104"/>
      <c r="I23" s="104"/>
      <c r="J23" s="104"/>
      <c r="K23" s="105"/>
      <c r="AR23" s="10" t="s">
        <v>130</v>
      </c>
    </row>
    <row r="24" spans="1:44" ht="13" x14ac:dyDescent="0.15">
      <c r="A24" s="122" t="s">
        <v>202</v>
      </c>
      <c r="B24" s="123"/>
      <c r="C24" s="123"/>
      <c r="D24" s="123"/>
      <c r="E24" s="123"/>
      <c r="F24" s="123"/>
      <c r="G24" s="123"/>
      <c r="H24" s="123"/>
      <c r="I24" s="123"/>
      <c r="J24" s="123"/>
      <c r="K24" s="124"/>
      <c r="AR24" s="8" t="s">
        <v>131</v>
      </c>
    </row>
    <row r="25" spans="1:44" ht="102" customHeight="1" x14ac:dyDescent="0.15">
      <c r="A25" s="77"/>
      <c r="B25" s="142"/>
      <c r="C25" s="143"/>
      <c r="D25" s="143"/>
      <c r="E25" s="143"/>
      <c r="F25" s="143"/>
      <c r="G25" s="143"/>
      <c r="H25" s="143"/>
      <c r="I25" s="143"/>
      <c r="J25" s="143"/>
      <c r="K25" s="144"/>
      <c r="Q25" s="8" t="s">
        <v>220</v>
      </c>
      <c r="AR25" s="8" t="s">
        <v>132</v>
      </c>
    </row>
    <row r="26" spans="1:44" s="10" customFormat="1" ht="18" customHeight="1" x14ac:dyDescent="0.15">
      <c r="A26" s="125" t="s">
        <v>181</v>
      </c>
      <c r="B26" s="126"/>
      <c r="C26" s="127"/>
      <c r="D26" s="118" t="s">
        <v>220</v>
      </c>
      <c r="E26" s="118"/>
      <c r="F26" s="118"/>
      <c r="G26" s="118"/>
      <c r="H26" s="147"/>
      <c r="I26" s="147"/>
      <c r="J26" s="147"/>
      <c r="K26" s="147"/>
      <c r="Q26" s="10" t="s">
        <v>39</v>
      </c>
      <c r="AR26" s="8" t="s">
        <v>34</v>
      </c>
    </row>
    <row r="27" spans="1:44" ht="13" x14ac:dyDescent="0.15">
      <c r="A27" s="122" t="s">
        <v>182</v>
      </c>
      <c r="B27" s="123"/>
      <c r="C27" s="123"/>
      <c r="D27" s="123"/>
      <c r="E27" s="123"/>
      <c r="F27" s="123"/>
      <c r="G27" s="123"/>
      <c r="H27" s="123"/>
      <c r="I27" s="123"/>
      <c r="J27" s="123"/>
      <c r="K27" s="124"/>
      <c r="Q27" s="8" t="s">
        <v>154</v>
      </c>
      <c r="AR27" s="8" t="s">
        <v>137</v>
      </c>
    </row>
    <row r="28" spans="1:44" ht="65.25" customHeight="1" x14ac:dyDescent="0.15">
      <c r="A28" s="77"/>
      <c r="B28" s="142"/>
      <c r="C28" s="143"/>
      <c r="D28" s="143"/>
      <c r="E28" s="143"/>
      <c r="F28" s="143"/>
      <c r="G28" s="143"/>
      <c r="H28" s="143"/>
      <c r="I28" s="143"/>
      <c r="J28" s="143"/>
      <c r="K28" s="144"/>
      <c r="U28" s="8" t="s">
        <v>30</v>
      </c>
    </row>
    <row r="29" spans="1:44" ht="13" x14ac:dyDescent="0.15">
      <c r="A29" s="122" t="s">
        <v>183</v>
      </c>
      <c r="B29" s="123"/>
      <c r="C29" s="123"/>
      <c r="D29" s="123"/>
      <c r="E29" s="123"/>
      <c r="F29" s="123"/>
      <c r="G29" s="123"/>
      <c r="H29" s="123"/>
      <c r="I29" s="123"/>
      <c r="J29" s="123"/>
      <c r="K29" s="124"/>
      <c r="Q29" s="8" t="s">
        <v>34</v>
      </c>
      <c r="U29" s="8" t="s">
        <v>31</v>
      </c>
    </row>
    <row r="30" spans="1:44" ht="63" customHeight="1" x14ac:dyDescent="0.15">
      <c r="A30" s="77"/>
      <c r="B30" s="142"/>
      <c r="C30" s="143"/>
      <c r="D30" s="143"/>
      <c r="E30" s="143"/>
      <c r="F30" s="143"/>
      <c r="G30" s="143"/>
      <c r="H30" s="143"/>
      <c r="I30" s="143"/>
      <c r="J30" s="143"/>
      <c r="K30" s="144"/>
      <c r="Q30" s="8" t="s">
        <v>35</v>
      </c>
      <c r="U30" s="8" t="s">
        <v>36</v>
      </c>
    </row>
    <row r="31" spans="1:44" ht="13" x14ac:dyDescent="0.15">
      <c r="A31" s="122" t="s">
        <v>184</v>
      </c>
      <c r="B31" s="123"/>
      <c r="C31" s="123"/>
      <c r="D31" s="123"/>
      <c r="E31" s="123"/>
      <c r="F31" s="123"/>
      <c r="G31" s="123"/>
      <c r="H31" s="123"/>
      <c r="I31" s="123"/>
      <c r="J31" s="123"/>
      <c r="K31" s="124"/>
      <c r="Q31" s="8" t="s">
        <v>34</v>
      </c>
      <c r="U31" s="8" t="s">
        <v>31</v>
      </c>
    </row>
    <row r="32" spans="1:44" ht="63" customHeight="1" x14ac:dyDescent="0.15">
      <c r="A32" s="77"/>
      <c r="B32" s="142"/>
      <c r="C32" s="195"/>
      <c r="D32" s="195"/>
      <c r="E32" s="195"/>
      <c r="F32" s="195"/>
      <c r="G32" s="195"/>
      <c r="H32" s="195"/>
      <c r="I32" s="195"/>
      <c r="J32" s="195"/>
      <c r="K32" s="196"/>
    </row>
    <row r="33" spans="1:21" ht="13" x14ac:dyDescent="0.15">
      <c r="A33" s="122" t="s">
        <v>185</v>
      </c>
      <c r="B33" s="123"/>
      <c r="C33" s="123"/>
      <c r="D33" s="123"/>
      <c r="E33" s="123"/>
      <c r="F33" s="123"/>
      <c r="G33" s="123"/>
      <c r="H33" s="123"/>
      <c r="I33" s="123"/>
      <c r="J33" s="123"/>
      <c r="K33" s="124"/>
      <c r="Q33" s="8" t="s">
        <v>34</v>
      </c>
      <c r="U33" s="8" t="s">
        <v>31</v>
      </c>
    </row>
    <row r="34" spans="1:21" ht="34.5" customHeight="1" x14ac:dyDescent="0.15">
      <c r="A34" s="77"/>
      <c r="B34" s="75" t="s">
        <v>125</v>
      </c>
      <c r="C34" s="207"/>
      <c r="D34" s="195"/>
      <c r="E34" s="195"/>
      <c r="F34" s="195"/>
      <c r="G34" s="195"/>
      <c r="H34" s="195"/>
      <c r="I34" s="195"/>
      <c r="J34" s="195"/>
      <c r="K34" s="196"/>
    </row>
    <row r="35" spans="1:21" ht="13" x14ac:dyDescent="0.15">
      <c r="A35" s="197" t="s">
        <v>99</v>
      </c>
      <c r="B35" s="197"/>
      <c r="C35" s="197"/>
      <c r="D35" s="197"/>
      <c r="E35" s="197"/>
      <c r="F35" s="197"/>
      <c r="G35" s="197"/>
      <c r="H35" s="197"/>
      <c r="I35" s="197"/>
      <c r="J35" s="197"/>
      <c r="K35" s="197"/>
      <c r="Q35" s="8" t="s">
        <v>28</v>
      </c>
      <c r="U35" s="8" t="s">
        <v>33</v>
      </c>
    </row>
    <row r="36" spans="1:21" ht="13" x14ac:dyDescent="0.15">
      <c r="A36" s="117" t="s">
        <v>186</v>
      </c>
      <c r="B36" s="117"/>
      <c r="C36" s="117"/>
      <c r="D36" s="117"/>
      <c r="E36" s="117"/>
      <c r="F36" s="117"/>
      <c r="G36" s="117"/>
      <c r="H36" s="117"/>
      <c r="I36" s="117"/>
      <c r="J36" s="117"/>
      <c r="K36" s="117"/>
      <c r="Q36" s="8" t="s">
        <v>28</v>
      </c>
      <c r="U36" s="8" t="s">
        <v>33</v>
      </c>
    </row>
    <row r="37" spans="1:21" ht="13" x14ac:dyDescent="0.15">
      <c r="A37" s="76"/>
      <c r="B37" s="163" t="s">
        <v>195</v>
      </c>
      <c r="C37" s="164"/>
      <c r="D37" s="164"/>
      <c r="E37" s="164"/>
      <c r="F37" s="164"/>
      <c r="G37" s="164"/>
      <c r="H37" s="164"/>
      <c r="I37" s="164"/>
      <c r="J37" s="164"/>
      <c r="K37" s="165"/>
    </row>
    <row r="38" spans="1:21" ht="25.5" customHeight="1" x14ac:dyDescent="0.15">
      <c r="A38" s="77"/>
      <c r="B38" s="154" t="s">
        <v>155</v>
      </c>
      <c r="C38" s="166"/>
      <c r="D38" s="167"/>
      <c r="E38" s="178">
        <f>Travel!J8</f>
        <v>0</v>
      </c>
      <c r="F38" s="179"/>
      <c r="G38" s="154" t="s">
        <v>157</v>
      </c>
      <c r="H38" s="166"/>
      <c r="I38" s="167"/>
      <c r="J38" s="178">
        <f>Travel!J11</f>
        <v>0</v>
      </c>
      <c r="K38" s="179"/>
    </row>
    <row r="39" spans="1:21" ht="23.25" customHeight="1" x14ac:dyDescent="0.15">
      <c r="A39" s="77"/>
      <c r="B39" s="159" t="s">
        <v>156</v>
      </c>
      <c r="C39" s="159"/>
      <c r="D39" s="159"/>
      <c r="E39" s="160">
        <f>Travel!J14</f>
        <v>0</v>
      </c>
      <c r="F39" s="160"/>
      <c r="G39" s="154" t="s">
        <v>158</v>
      </c>
      <c r="H39" s="155"/>
      <c r="I39" s="156"/>
      <c r="J39" s="161">
        <f>Travel!J17</f>
        <v>0</v>
      </c>
      <c r="K39" s="162"/>
    </row>
    <row r="40" spans="1:21" ht="23.25" customHeight="1" x14ac:dyDescent="0.15">
      <c r="A40" s="77"/>
      <c r="B40" s="159" t="s">
        <v>121</v>
      </c>
      <c r="C40" s="159"/>
      <c r="D40" s="159"/>
      <c r="E40" s="161">
        <f>Travel!J20</f>
        <v>0</v>
      </c>
      <c r="F40" s="162"/>
      <c r="G40" s="154" t="s">
        <v>122</v>
      </c>
      <c r="H40" s="155"/>
      <c r="I40" s="156"/>
      <c r="J40" s="161">
        <f>Travel!J23</f>
        <v>0</v>
      </c>
      <c r="K40" s="162"/>
    </row>
    <row r="41" spans="1:21" ht="23.25" customHeight="1" x14ac:dyDescent="0.15">
      <c r="A41" s="77"/>
      <c r="B41" s="159" t="s">
        <v>57</v>
      </c>
      <c r="C41" s="159"/>
      <c r="D41" s="159"/>
      <c r="E41" s="161">
        <f>Travel!J51</f>
        <v>0</v>
      </c>
      <c r="F41" s="162"/>
      <c r="G41" s="180" t="s">
        <v>96</v>
      </c>
      <c r="H41" s="180"/>
      <c r="I41" s="180"/>
      <c r="J41" s="181">
        <f>Travel!J54</f>
        <v>0</v>
      </c>
      <c r="K41" s="181"/>
    </row>
    <row r="42" spans="1:21" ht="23.25" customHeight="1" x14ac:dyDescent="0.15">
      <c r="A42" s="77"/>
      <c r="B42" s="139" t="s">
        <v>113</v>
      </c>
      <c r="C42" s="172"/>
      <c r="D42" s="172"/>
      <c r="E42" s="157">
        <f>Travel!J57</f>
        <v>0</v>
      </c>
      <c r="F42" s="158"/>
      <c r="G42" s="169"/>
      <c r="H42" s="204"/>
      <c r="I42" s="204"/>
      <c r="J42" s="205"/>
      <c r="K42" s="206"/>
    </row>
    <row r="43" spans="1:21" ht="18.75" customHeight="1" x14ac:dyDescent="0.15">
      <c r="A43" s="77"/>
      <c r="B43" s="186" t="s">
        <v>98</v>
      </c>
      <c r="C43" s="187"/>
      <c r="D43" s="187"/>
      <c r="E43" s="187"/>
      <c r="F43" s="187"/>
      <c r="G43" s="200"/>
      <c r="H43" s="200"/>
      <c r="I43" s="200"/>
      <c r="J43" s="200"/>
      <c r="K43" s="114"/>
    </row>
    <row r="44" spans="1:21" ht="98.25" customHeight="1" x14ac:dyDescent="0.15">
      <c r="A44" s="77"/>
      <c r="B44" s="201"/>
      <c r="C44" s="202"/>
      <c r="D44" s="202"/>
      <c r="E44" s="202"/>
      <c r="F44" s="202"/>
      <c r="G44" s="202"/>
      <c r="H44" s="202"/>
      <c r="I44" s="202"/>
      <c r="J44" s="202"/>
      <c r="K44" s="203"/>
    </row>
    <row r="45" spans="1:21" ht="13" x14ac:dyDescent="0.15">
      <c r="A45" s="117" t="s">
        <v>187</v>
      </c>
      <c r="B45" s="117"/>
      <c r="C45" s="117"/>
      <c r="D45" s="117"/>
      <c r="E45" s="117"/>
      <c r="F45" s="117"/>
      <c r="G45" s="117"/>
      <c r="H45" s="117"/>
      <c r="I45" s="117"/>
      <c r="J45" s="117"/>
      <c r="K45" s="117"/>
      <c r="Q45" s="8" t="s">
        <v>28</v>
      </c>
      <c r="U45" s="8" t="s">
        <v>33</v>
      </c>
    </row>
    <row r="46" spans="1:21" ht="13" x14ac:dyDescent="0.15">
      <c r="A46" s="76"/>
      <c r="B46" s="163" t="s">
        <v>194</v>
      </c>
      <c r="C46" s="164"/>
      <c r="D46" s="164"/>
      <c r="E46" s="164"/>
      <c r="F46" s="164"/>
      <c r="G46" s="164"/>
      <c r="H46" s="164"/>
      <c r="I46" s="164"/>
      <c r="J46" s="164"/>
      <c r="K46" s="165"/>
    </row>
    <row r="47" spans="1:21" ht="25.5" customHeight="1" x14ac:dyDescent="0.15">
      <c r="A47" s="77"/>
      <c r="B47" s="139" t="s">
        <v>84</v>
      </c>
      <c r="C47" s="139"/>
      <c r="D47" s="139"/>
      <c r="E47" s="140">
        <f>Personnel!F4</f>
        <v>0</v>
      </c>
      <c r="F47" s="141"/>
      <c r="G47" s="139" t="s">
        <v>159</v>
      </c>
      <c r="H47" s="139"/>
      <c r="I47" s="139"/>
      <c r="J47" s="145">
        <f>Personnel!F6</f>
        <v>0</v>
      </c>
      <c r="K47" s="146"/>
    </row>
    <row r="48" spans="1:21" ht="23.25" customHeight="1" x14ac:dyDescent="0.15">
      <c r="A48" s="77"/>
      <c r="B48" s="159" t="s">
        <v>83</v>
      </c>
      <c r="C48" s="159"/>
      <c r="D48" s="159"/>
      <c r="E48" s="208">
        <f>Personnel!E3</f>
        <v>0</v>
      </c>
      <c r="F48" s="209"/>
      <c r="G48" s="154" t="s">
        <v>160</v>
      </c>
      <c r="H48" s="155"/>
      <c r="I48" s="156"/>
      <c r="J48" s="157">
        <f>Personnel!L3</f>
        <v>0</v>
      </c>
      <c r="K48" s="158"/>
    </row>
    <row r="49" spans="1:21" ht="23.25" customHeight="1" x14ac:dyDescent="0.15">
      <c r="A49" s="77"/>
      <c r="B49" s="98" t="s">
        <v>152</v>
      </c>
      <c r="C49" s="99"/>
      <c r="D49" s="99"/>
      <c r="E49" s="99"/>
      <c r="F49" s="99"/>
      <c r="G49" s="99"/>
      <c r="H49" s="99"/>
      <c r="I49" s="99"/>
      <c r="J49" s="99"/>
      <c r="K49" s="100"/>
    </row>
    <row r="50" spans="1:21" s="84" customFormat="1" ht="121" customHeight="1" x14ac:dyDescent="0.15">
      <c r="B50" s="95"/>
      <c r="C50" s="96"/>
      <c r="D50" s="96"/>
      <c r="E50" s="96"/>
      <c r="F50" s="96"/>
      <c r="G50" s="96"/>
      <c r="H50" s="96"/>
      <c r="I50" s="96"/>
      <c r="J50" s="96"/>
      <c r="K50" s="97"/>
    </row>
    <row r="51" spans="1:21" ht="23.25" customHeight="1" x14ac:dyDescent="0.15">
      <c r="A51" s="77"/>
      <c r="B51" s="186" t="s">
        <v>161</v>
      </c>
      <c r="C51" s="198"/>
      <c r="D51" s="198"/>
      <c r="E51" s="198"/>
      <c r="F51" s="198"/>
      <c r="G51" s="198"/>
      <c r="H51" s="198"/>
      <c r="I51" s="198"/>
      <c r="J51" s="198"/>
      <c r="K51" s="199"/>
    </row>
    <row r="52" spans="1:21" ht="97.5" customHeight="1" x14ac:dyDescent="0.15">
      <c r="A52" s="77"/>
      <c r="B52" s="142"/>
      <c r="C52" s="143"/>
      <c r="D52" s="143"/>
      <c r="E52" s="143"/>
      <c r="F52" s="143"/>
      <c r="G52" s="143"/>
      <c r="H52" s="143"/>
      <c r="I52" s="143"/>
      <c r="J52" s="143"/>
      <c r="K52" s="144"/>
    </row>
    <row r="53" spans="1:21" ht="23.25" customHeight="1" x14ac:dyDescent="0.15">
      <c r="A53" s="77"/>
      <c r="B53" s="186" t="s">
        <v>97</v>
      </c>
      <c r="C53" s="198"/>
      <c r="D53" s="198"/>
      <c r="E53" s="198"/>
      <c r="F53" s="198"/>
      <c r="G53" s="198"/>
      <c r="H53" s="198"/>
      <c r="I53" s="198"/>
      <c r="J53" s="198"/>
      <c r="K53" s="199"/>
    </row>
    <row r="54" spans="1:21" ht="91.5" customHeight="1" x14ac:dyDescent="0.15">
      <c r="A54" s="77"/>
      <c r="B54" s="142"/>
      <c r="C54" s="143"/>
      <c r="D54" s="143"/>
      <c r="E54" s="143"/>
      <c r="F54" s="143"/>
      <c r="G54" s="143"/>
      <c r="H54" s="143"/>
      <c r="I54" s="143"/>
      <c r="J54" s="143"/>
      <c r="K54" s="144"/>
    </row>
    <row r="55" spans="1:21" ht="13" x14ac:dyDescent="0.15">
      <c r="A55" s="117" t="s">
        <v>188</v>
      </c>
      <c r="B55" s="117"/>
      <c r="C55" s="117"/>
      <c r="D55" s="117"/>
      <c r="E55" s="117"/>
      <c r="F55" s="117"/>
      <c r="G55" s="117"/>
      <c r="H55" s="117"/>
      <c r="I55" s="117"/>
      <c r="J55" s="117"/>
      <c r="K55" s="117"/>
      <c r="Q55" s="8" t="s">
        <v>28</v>
      </c>
      <c r="U55" s="8" t="s">
        <v>33</v>
      </c>
    </row>
    <row r="56" spans="1:21" ht="13" x14ac:dyDescent="0.15">
      <c r="A56" s="76"/>
      <c r="B56" s="163" t="s">
        <v>193</v>
      </c>
      <c r="C56" s="164"/>
      <c r="D56" s="164"/>
      <c r="E56" s="164"/>
      <c r="F56" s="164"/>
      <c r="G56" s="164"/>
      <c r="H56" s="164"/>
      <c r="I56" s="164"/>
      <c r="J56" s="164"/>
      <c r="K56" s="165"/>
    </row>
    <row r="57" spans="1:21" ht="25.5" customHeight="1" x14ac:dyDescent="0.15">
      <c r="A57" s="77"/>
      <c r="B57" s="139" t="s">
        <v>78</v>
      </c>
      <c r="C57" s="139"/>
      <c r="D57" s="139"/>
      <c r="E57" s="140">
        <f>Equipment!I7</f>
        <v>0</v>
      </c>
      <c r="F57" s="141"/>
      <c r="G57" s="139" t="s">
        <v>77</v>
      </c>
      <c r="H57" s="139"/>
      <c r="I57" s="139"/>
      <c r="J57" s="140">
        <f>Equipment!N7</f>
        <v>0</v>
      </c>
      <c r="K57" s="141"/>
    </row>
    <row r="58" spans="1:21" ht="23.25" customHeight="1" x14ac:dyDescent="0.15">
      <c r="A58" s="77"/>
      <c r="B58" s="159" t="s">
        <v>79</v>
      </c>
      <c r="C58" s="159"/>
      <c r="D58" s="159"/>
      <c r="E58" s="157">
        <f>Equipment!G5</f>
        <v>0</v>
      </c>
      <c r="F58" s="158"/>
      <c r="G58" s="139" t="s">
        <v>80</v>
      </c>
      <c r="H58" s="172"/>
      <c r="I58" s="172"/>
      <c r="J58" s="157">
        <f>Equipment!P5</f>
        <v>0</v>
      </c>
      <c r="K58" s="158"/>
    </row>
    <row r="59" spans="1:21" ht="17.25" customHeight="1" x14ac:dyDescent="0.15">
      <c r="A59" s="77"/>
      <c r="B59" s="186" t="s">
        <v>162</v>
      </c>
      <c r="C59" s="187"/>
      <c r="D59" s="187"/>
      <c r="E59" s="187"/>
      <c r="F59" s="187"/>
      <c r="G59" s="187"/>
      <c r="H59" s="187"/>
      <c r="I59" s="187"/>
      <c r="J59" s="187"/>
      <c r="K59" s="188"/>
    </row>
    <row r="60" spans="1:21" ht="60.75" customHeight="1" x14ac:dyDescent="0.15">
      <c r="A60" s="77"/>
      <c r="B60" s="142"/>
      <c r="C60" s="143"/>
      <c r="D60" s="143"/>
      <c r="E60" s="143"/>
      <c r="F60" s="143"/>
      <c r="G60" s="143"/>
      <c r="H60" s="143"/>
      <c r="I60" s="143"/>
      <c r="J60" s="143"/>
      <c r="K60" s="144"/>
    </row>
    <row r="61" spans="1:21" ht="17.25" customHeight="1" x14ac:dyDescent="0.15">
      <c r="A61" s="77"/>
      <c r="B61" s="186" t="s">
        <v>100</v>
      </c>
      <c r="C61" s="187"/>
      <c r="D61" s="187"/>
      <c r="E61" s="187"/>
      <c r="F61" s="187"/>
      <c r="G61" s="187"/>
      <c r="H61" s="187"/>
      <c r="I61" s="187"/>
      <c r="J61" s="187"/>
      <c r="K61" s="188"/>
    </row>
    <row r="62" spans="1:21" ht="60.75" customHeight="1" x14ac:dyDescent="0.15">
      <c r="A62" s="77"/>
      <c r="B62" s="142"/>
      <c r="C62" s="143"/>
      <c r="D62" s="143"/>
      <c r="E62" s="143"/>
      <c r="F62" s="143"/>
      <c r="G62" s="143"/>
      <c r="H62" s="143"/>
      <c r="I62" s="143"/>
      <c r="J62" s="143"/>
      <c r="K62" s="144"/>
    </row>
    <row r="63" spans="1:21" ht="17.25" customHeight="1" x14ac:dyDescent="0.15">
      <c r="A63" s="77"/>
      <c r="B63" s="186" t="s">
        <v>148</v>
      </c>
      <c r="C63" s="187"/>
      <c r="D63" s="187"/>
      <c r="E63" s="187"/>
      <c r="F63" s="187"/>
      <c r="G63" s="187"/>
      <c r="H63" s="187"/>
      <c r="I63" s="187"/>
      <c r="J63" s="187"/>
      <c r="K63" s="188"/>
    </row>
    <row r="64" spans="1:21" ht="60.75" customHeight="1" x14ac:dyDescent="0.15">
      <c r="A64" s="77"/>
      <c r="B64" s="142"/>
      <c r="C64" s="143"/>
      <c r="D64" s="143"/>
      <c r="E64" s="143"/>
      <c r="F64" s="143"/>
      <c r="G64" s="143"/>
      <c r="H64" s="143"/>
      <c r="I64" s="143"/>
      <c r="J64" s="143"/>
      <c r="K64" s="144"/>
    </row>
    <row r="65" spans="1:21" ht="13" x14ac:dyDescent="0.15">
      <c r="A65" s="117" t="s">
        <v>189</v>
      </c>
      <c r="B65" s="117"/>
      <c r="C65" s="117"/>
      <c r="D65" s="117"/>
      <c r="E65" s="117"/>
      <c r="F65" s="117"/>
      <c r="G65" s="117"/>
      <c r="H65" s="117"/>
      <c r="I65" s="117"/>
      <c r="J65" s="117"/>
      <c r="K65" s="117"/>
      <c r="Q65" s="8" t="s">
        <v>28</v>
      </c>
      <c r="U65" s="8" t="s">
        <v>33</v>
      </c>
    </row>
    <row r="66" spans="1:21" ht="13" x14ac:dyDescent="0.15">
      <c r="A66" s="76"/>
      <c r="B66" s="163" t="s">
        <v>196</v>
      </c>
      <c r="C66" s="164"/>
      <c r="D66" s="164"/>
      <c r="E66" s="164"/>
      <c r="F66" s="164"/>
      <c r="G66" s="164"/>
      <c r="H66" s="164"/>
      <c r="I66" s="164"/>
      <c r="J66" s="164"/>
      <c r="K66" s="165"/>
    </row>
    <row r="67" spans="1:21" ht="25.5" customHeight="1" x14ac:dyDescent="0.15">
      <c r="A67" s="77"/>
      <c r="B67" s="139" t="s">
        <v>92</v>
      </c>
      <c r="C67" s="139"/>
      <c r="D67" s="139"/>
      <c r="E67" s="140">
        <f>Commodities!E5</f>
        <v>0</v>
      </c>
      <c r="F67" s="141"/>
      <c r="G67" s="154" t="s">
        <v>163</v>
      </c>
      <c r="H67" s="166"/>
      <c r="I67" s="167"/>
      <c r="J67" s="171">
        <f>Commodities!J5</f>
        <v>0</v>
      </c>
      <c r="K67" s="141"/>
    </row>
    <row r="68" spans="1:21" ht="13" x14ac:dyDescent="0.15">
      <c r="A68" s="117" t="s">
        <v>190</v>
      </c>
      <c r="B68" s="117"/>
      <c r="C68" s="117"/>
      <c r="D68" s="117"/>
      <c r="E68" s="117"/>
      <c r="F68" s="117"/>
      <c r="G68" s="117"/>
      <c r="H68" s="117"/>
      <c r="I68" s="117"/>
      <c r="J68" s="117"/>
      <c r="K68" s="117"/>
      <c r="Q68" s="8" t="s">
        <v>28</v>
      </c>
      <c r="U68" s="8" t="s">
        <v>33</v>
      </c>
    </row>
    <row r="69" spans="1:21" ht="13" x14ac:dyDescent="0.15">
      <c r="A69" s="76"/>
      <c r="B69" s="163" t="s">
        <v>197</v>
      </c>
      <c r="C69" s="164"/>
      <c r="D69" s="164"/>
      <c r="E69" s="164"/>
      <c r="F69" s="164"/>
      <c r="G69" s="184"/>
      <c r="H69" s="184"/>
      <c r="I69" s="184"/>
      <c r="J69" s="184"/>
      <c r="K69" s="185"/>
    </row>
    <row r="70" spans="1:21" ht="25.5" customHeight="1" x14ac:dyDescent="0.15">
      <c r="A70" s="77"/>
      <c r="B70" s="139" t="s">
        <v>93</v>
      </c>
      <c r="C70" s="139"/>
      <c r="D70" s="139"/>
      <c r="E70" s="140">
        <f>Other!D5</f>
        <v>0</v>
      </c>
      <c r="F70" s="168"/>
      <c r="G70" s="169"/>
      <c r="H70" s="170"/>
      <c r="I70" s="170"/>
      <c r="J70" s="168"/>
      <c r="K70" s="141"/>
    </row>
    <row r="71" spans="1:21" ht="23.25" customHeight="1" x14ac:dyDescent="0.15">
      <c r="A71" s="77"/>
      <c r="B71" s="159" t="s">
        <v>94</v>
      </c>
      <c r="C71" s="159"/>
      <c r="D71" s="159"/>
      <c r="E71" s="157">
        <f>Other!H5</f>
        <v>0</v>
      </c>
      <c r="F71" s="158"/>
      <c r="G71" s="182" t="s">
        <v>95</v>
      </c>
      <c r="H71" s="183"/>
      <c r="I71" s="183"/>
      <c r="J71" s="157">
        <f>Other!P5</f>
        <v>0</v>
      </c>
      <c r="K71" s="158"/>
    </row>
    <row r="72" spans="1:21" ht="12.75" customHeight="1" x14ac:dyDescent="0.15">
      <c r="A72" s="77"/>
      <c r="B72" s="77"/>
      <c r="C72" s="77"/>
      <c r="D72" s="77"/>
      <c r="E72" s="77"/>
      <c r="F72" s="77"/>
      <c r="G72" s="77"/>
      <c r="H72" s="77"/>
      <c r="I72" s="77"/>
      <c r="J72" s="77"/>
      <c r="K72" s="77"/>
    </row>
    <row r="73" spans="1:21" ht="27" customHeight="1" x14ac:dyDescent="0.15">
      <c r="A73" s="227" t="s">
        <v>191</v>
      </c>
      <c r="B73" s="228"/>
      <c r="C73" s="228"/>
      <c r="D73" s="228"/>
      <c r="E73" s="228"/>
      <c r="F73" s="228"/>
      <c r="G73" s="228"/>
      <c r="H73" s="228"/>
      <c r="I73" s="228"/>
      <c r="J73" s="228"/>
      <c r="K73" s="229"/>
    </row>
    <row r="74" spans="1:21" ht="12.75" customHeight="1" x14ac:dyDescent="0.15">
      <c r="A74" s="81"/>
      <c r="B74" s="230"/>
      <c r="C74" s="230"/>
      <c r="D74" s="213" t="s">
        <v>38</v>
      </c>
      <c r="E74" s="213"/>
      <c r="F74" s="231" t="s">
        <v>86</v>
      </c>
      <c r="G74" s="231"/>
      <c r="H74" s="231" t="s">
        <v>85</v>
      </c>
      <c r="I74" s="231"/>
      <c r="J74" s="231" t="s">
        <v>87</v>
      </c>
      <c r="K74" s="231"/>
    </row>
    <row r="75" spans="1:21" ht="22.5" customHeight="1" x14ac:dyDescent="0.15">
      <c r="A75" s="81"/>
      <c r="B75" s="232"/>
      <c r="C75" s="230"/>
      <c r="D75" s="233">
        <f>Personnel!E3</f>
        <v>0</v>
      </c>
      <c r="E75" s="234"/>
      <c r="F75" s="233">
        <f>SUM(Equipment!O12:O61)</f>
        <v>0</v>
      </c>
      <c r="G75" s="215"/>
      <c r="H75" s="214">
        <f>SUM(Commodities!K10:K79)</f>
        <v>0</v>
      </c>
      <c r="I75" s="215"/>
      <c r="J75" s="214">
        <f>SUM(Other!O10:O59)</f>
        <v>0</v>
      </c>
      <c r="K75" s="214"/>
    </row>
    <row r="76" spans="1:21" ht="40.5" customHeight="1" x14ac:dyDescent="0.15">
      <c r="A76" s="77"/>
      <c r="B76" s="154" t="s">
        <v>177</v>
      </c>
      <c r="C76" s="166"/>
      <c r="D76" s="166"/>
      <c r="E76" s="167"/>
      <c r="F76" s="218">
        <f>SUM(D75:K75)</f>
        <v>0</v>
      </c>
      <c r="G76" s="219"/>
      <c r="H76" s="219"/>
      <c r="I76" s="219"/>
      <c r="J76" s="219"/>
      <c r="K76" s="220"/>
    </row>
    <row r="77" spans="1:21" ht="22.5" customHeight="1" x14ac:dyDescent="0.15">
      <c r="A77" s="77"/>
      <c r="B77" s="223" t="s">
        <v>123</v>
      </c>
      <c r="C77" s="223"/>
      <c r="D77" s="223"/>
      <c r="E77" s="223"/>
      <c r="F77" s="223"/>
      <c r="G77" s="224"/>
      <c r="H77" s="225"/>
      <c r="I77" s="225"/>
      <c r="J77" s="225"/>
      <c r="K77" s="226"/>
    </row>
    <row r="78" spans="1:21" ht="25.5" customHeight="1" x14ac:dyDescent="0.15">
      <c r="A78" s="77"/>
      <c r="B78" s="154" t="s">
        <v>204</v>
      </c>
      <c r="C78" s="166"/>
      <c r="D78" s="166"/>
      <c r="E78" s="167"/>
      <c r="F78" s="222" t="e">
        <f>(Travel!J8+Travel!J11+Travel!J14+Travel!J17+Travel!J20+Travel!J54+Travel!J57)/G77</f>
        <v>#DIV/0!</v>
      </c>
      <c r="G78" s="211"/>
      <c r="H78" s="211"/>
      <c r="I78" s="211"/>
      <c r="J78" s="211"/>
      <c r="K78" s="212"/>
    </row>
    <row r="79" spans="1:21" ht="25.5" customHeight="1" x14ac:dyDescent="0.15">
      <c r="A79" s="77"/>
      <c r="B79" s="154" t="s">
        <v>205</v>
      </c>
      <c r="C79" s="166"/>
      <c r="D79" s="166"/>
      <c r="E79" s="167"/>
      <c r="F79" s="210" t="e">
        <f>Equipment!G5/G77</f>
        <v>#DIV/0!</v>
      </c>
      <c r="G79" s="211"/>
      <c r="H79" s="211"/>
      <c r="I79" s="211"/>
      <c r="J79" s="211"/>
      <c r="K79" s="212"/>
    </row>
    <row r="80" spans="1:21" ht="25.5" customHeight="1" x14ac:dyDescent="0.15">
      <c r="A80" s="77"/>
      <c r="B80" s="154" t="s">
        <v>206</v>
      </c>
      <c r="C80" s="166"/>
      <c r="D80" s="166"/>
      <c r="E80" s="167"/>
      <c r="F80" s="222" t="e">
        <f>Other!H5/G77</f>
        <v>#DIV/0!</v>
      </c>
      <c r="G80" s="211"/>
      <c r="H80" s="211"/>
      <c r="I80" s="211"/>
      <c r="J80" s="211"/>
      <c r="K80" s="212"/>
    </row>
    <row r="81" spans="1:21" ht="34.5" customHeight="1" x14ac:dyDescent="0.15">
      <c r="A81" s="77"/>
      <c r="B81" s="154" t="s">
        <v>178</v>
      </c>
      <c r="C81" s="166"/>
      <c r="D81" s="166"/>
      <c r="E81" s="167"/>
      <c r="F81" s="221" t="e">
        <f>F80/G77+F76</f>
        <v>#DIV/0!</v>
      </c>
      <c r="G81" s="221"/>
      <c r="H81" s="221"/>
      <c r="I81" s="221"/>
      <c r="J81" s="221"/>
      <c r="K81" s="221"/>
    </row>
    <row r="82" spans="1:21" ht="12.75" customHeight="1" x14ac:dyDescent="0.15">
      <c r="A82" s="77"/>
      <c r="B82" s="82"/>
      <c r="C82" s="82"/>
      <c r="D82" s="82"/>
      <c r="E82" s="82"/>
      <c r="F82" s="83"/>
      <c r="G82" s="83"/>
      <c r="H82" s="83"/>
      <c r="I82" s="83"/>
      <c r="J82" s="83"/>
      <c r="K82" s="83"/>
    </row>
    <row r="83" spans="1:21" ht="13" x14ac:dyDescent="0.15">
      <c r="A83" s="117" t="s">
        <v>192</v>
      </c>
      <c r="B83" s="117"/>
      <c r="C83" s="117"/>
      <c r="D83" s="117"/>
      <c r="E83" s="117"/>
      <c r="F83" s="117"/>
      <c r="G83" s="117"/>
      <c r="H83" s="117"/>
      <c r="I83" s="117"/>
      <c r="J83" s="117"/>
      <c r="K83" s="117"/>
      <c r="Q83" s="8" t="s">
        <v>28</v>
      </c>
      <c r="U83" s="8" t="s">
        <v>33</v>
      </c>
    </row>
    <row r="84" spans="1:21" x14ac:dyDescent="0.15">
      <c r="A84" s="77"/>
      <c r="B84" s="213" t="s">
        <v>120</v>
      </c>
      <c r="C84" s="213"/>
      <c r="D84" s="213" t="s">
        <v>38</v>
      </c>
      <c r="E84" s="213"/>
      <c r="F84" s="213" t="s">
        <v>86</v>
      </c>
      <c r="G84" s="213"/>
      <c r="H84" s="213" t="s">
        <v>85</v>
      </c>
      <c r="I84" s="213"/>
      <c r="J84" s="213" t="s">
        <v>87</v>
      </c>
      <c r="K84" s="213"/>
    </row>
    <row r="85" spans="1:21" ht="22.5" customHeight="1" x14ac:dyDescent="0.15">
      <c r="A85" s="77"/>
      <c r="B85" s="214">
        <f>Travel!F3</f>
        <v>0</v>
      </c>
      <c r="C85" s="215"/>
      <c r="D85" s="214">
        <f>Personnel!L3</f>
        <v>0</v>
      </c>
      <c r="E85" s="215"/>
      <c r="F85" s="214">
        <f>Equipment!G5+Equipment!P5</f>
        <v>0</v>
      </c>
      <c r="G85" s="215"/>
      <c r="H85" s="214">
        <f>Commodities!J5</f>
        <v>0</v>
      </c>
      <c r="I85" s="215"/>
      <c r="J85" s="214">
        <f>Other!H5+Other!P5</f>
        <v>0</v>
      </c>
      <c r="K85" s="215"/>
    </row>
    <row r="86" spans="1:21" ht="25.5" customHeight="1" x14ac:dyDescent="0.15">
      <c r="A86" s="77"/>
      <c r="B86" s="176" t="s">
        <v>124</v>
      </c>
      <c r="C86" s="176"/>
      <c r="D86" s="176"/>
      <c r="E86" s="176"/>
      <c r="F86" s="173">
        <f>B85+D85+F85+H85+J85</f>
        <v>0</v>
      </c>
      <c r="G86" s="174"/>
      <c r="H86" s="174"/>
      <c r="I86" s="174"/>
      <c r="J86" s="174"/>
      <c r="K86" s="175"/>
    </row>
  </sheetData>
  <sheetProtection algorithmName="SHA-512" hashValue="wOB5m+v7mxFG3SV9TOc4DWU1T2NMALGxa3W6kKgkLzQmWHlk/mSEBDBnaptYRo6+GMIDRvsOXShR82J/iwp61g==" saltValue="DCrBiokzsJxqNOHLfnqAdg==" spinCount="100000" sheet="1" objects="1" scenarios="1"/>
  <sortState xmlns:xlrd2="http://schemas.microsoft.com/office/spreadsheetml/2017/richdata2" ref="AN11:AN17">
    <sortCondition ref="AN11"/>
  </sortState>
  <mergeCells count="161">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 ref="F79:K79"/>
    <mergeCell ref="B84:C84"/>
    <mergeCell ref="D84:E84"/>
    <mergeCell ref="F84:G84"/>
    <mergeCell ref="H84:I84"/>
    <mergeCell ref="J84:K84"/>
    <mergeCell ref="B85:C85"/>
    <mergeCell ref="D85:E85"/>
    <mergeCell ref="F85:G85"/>
    <mergeCell ref="H85:I85"/>
    <mergeCell ref="J85:K85"/>
    <mergeCell ref="A83:K83"/>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G48:I48"/>
    <mergeCell ref="J48:K48"/>
    <mergeCell ref="B39:D39"/>
    <mergeCell ref="E39:F39"/>
    <mergeCell ref="G39:I39"/>
    <mergeCell ref="J39:K39"/>
    <mergeCell ref="B40:D40"/>
    <mergeCell ref="E40:F40"/>
    <mergeCell ref="A36:K36"/>
    <mergeCell ref="B37:K37"/>
    <mergeCell ref="B38:D38"/>
    <mergeCell ref="A26:C26"/>
    <mergeCell ref="E10:K10"/>
    <mergeCell ref="E11:K11"/>
    <mergeCell ref="B10:C12"/>
    <mergeCell ref="B9:D9"/>
    <mergeCell ref="E9:K9"/>
    <mergeCell ref="B47:D47"/>
    <mergeCell ref="E47:F47"/>
    <mergeCell ref="G47:I47"/>
    <mergeCell ref="B28:K28"/>
    <mergeCell ref="A29:K29"/>
    <mergeCell ref="B30:K30"/>
    <mergeCell ref="A33:K33"/>
    <mergeCell ref="J47:K47"/>
    <mergeCell ref="H26:K26"/>
    <mergeCell ref="A27:K27"/>
    <mergeCell ref="B25:K25"/>
    <mergeCell ref="B18:C18"/>
    <mergeCell ref="D18:K18"/>
    <mergeCell ref="B19:C19"/>
    <mergeCell ref="D19:K19"/>
    <mergeCell ref="A22:K22"/>
    <mergeCell ref="E12:G12"/>
    <mergeCell ref="I12:K12"/>
    <mergeCell ref="A1:K1"/>
    <mergeCell ref="B50:K50"/>
    <mergeCell ref="B49:K49"/>
    <mergeCell ref="A2:E2"/>
    <mergeCell ref="A5:K5"/>
    <mergeCell ref="B23:K23"/>
    <mergeCell ref="A20:K20"/>
    <mergeCell ref="B21:K21"/>
    <mergeCell ref="A10:A15"/>
    <mergeCell ref="I14:K14"/>
    <mergeCell ref="I13:K13"/>
    <mergeCell ref="E14:G14"/>
    <mergeCell ref="E15:G15"/>
    <mergeCell ref="B13:C15"/>
    <mergeCell ref="B17:C17"/>
    <mergeCell ref="E13:G13"/>
    <mergeCell ref="D17:E17"/>
    <mergeCell ref="G17:H17"/>
    <mergeCell ref="J17:K17"/>
    <mergeCell ref="A16:K16"/>
    <mergeCell ref="I15:K15"/>
    <mergeCell ref="D26:G26"/>
    <mergeCell ref="A8:K8"/>
    <mergeCell ref="A24:K24"/>
  </mergeCells>
  <dataValidations disablePrompts="1" count="4">
    <dataValidation type="list" allowBlank="1" showInputMessage="1" showErrorMessage="1" sqref="D17:E17" xr:uid="{00000000-0002-0000-0000-000000000000}">
      <formula1>$R$8:$R$19</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paperSize="176" scale="40" orientation="portrait" horizontalDpi="300" verticalDpi="300"/>
  <headerFooter>
    <oddHeader xml:space="preserve">&amp;C&amp;"Arial,Bold"&amp;11Emergency Management Assistance Compact Mission Ready Package (MRP)
</oddHeader>
    <oddFooter xml:space="preserve">&amp;L&amp;8Copyright © 2008-2016 NEMA&amp;C&amp;P&amp;R&amp;8Date of Last Update: &amp;D </oddFooter>
  </headerFooter>
  <rowBreaks count="4" manualBreakCount="4">
    <brk id="23" max="16383" man="1"/>
    <brk id="44" max="16383" man="1"/>
    <brk id="54" max="16383" man="1"/>
    <brk id="64" max="16383" man="1"/>
  </rowBreak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5"/>
  <sheetViews>
    <sheetView showGridLines="0" showRowColHeaders="0" view="pageBreakPreview" zoomScaleSheetLayoutView="100" workbookViewId="0">
      <selection sqref="A1:E1"/>
    </sheetView>
  </sheetViews>
  <sheetFormatPr baseColWidth="10" defaultColWidth="8.83203125" defaultRowHeight="25.5" customHeight="1" x14ac:dyDescent="0.15"/>
  <cols>
    <col min="1" max="1" width="8.83203125" style="7"/>
    <col min="2" max="2" width="7.6640625" style="7" customWidth="1"/>
    <col min="3" max="3" width="14.33203125" style="7" customWidth="1"/>
    <col min="4" max="4" width="13.6640625" style="7" customWidth="1"/>
    <col min="5" max="5" width="13.5" style="7" customWidth="1"/>
    <col min="6" max="6" width="6.33203125" style="7" customWidth="1"/>
    <col min="7" max="7" width="7.6640625" style="7" customWidth="1"/>
    <col min="8" max="8" width="6.1640625" style="7" customWidth="1"/>
    <col min="9" max="9" width="11.6640625" style="7" customWidth="1"/>
    <col min="10" max="10" width="16.6640625" style="7" customWidth="1"/>
    <col min="11" max="16384" width="8.83203125" style="7"/>
  </cols>
  <sheetData>
    <row r="1" spans="1:10" ht="25.5" customHeight="1" x14ac:dyDescent="0.15">
      <c r="A1" s="290" t="s">
        <v>17</v>
      </c>
      <c r="B1" s="291"/>
      <c r="C1" s="291"/>
      <c r="D1" s="291"/>
      <c r="E1" s="292"/>
      <c r="F1" s="293">
        <f>MRP!F2</f>
        <v>0</v>
      </c>
      <c r="G1" s="294"/>
      <c r="H1" s="294"/>
      <c r="I1" s="294"/>
      <c r="J1" s="295"/>
    </row>
    <row r="2" spans="1:10" ht="21.75" customHeight="1" x14ac:dyDescent="0.15">
      <c r="A2" s="303" t="s">
        <v>207</v>
      </c>
      <c r="B2" s="304"/>
      <c r="C2" s="304"/>
      <c r="D2" s="304"/>
      <c r="E2" s="305"/>
      <c r="F2" s="300">
        <f>MRP!F3</f>
        <v>0</v>
      </c>
      <c r="G2" s="301"/>
      <c r="H2" s="301"/>
      <c r="I2" s="301"/>
      <c r="J2" s="302"/>
    </row>
    <row r="3" spans="1:10" ht="18.75" customHeight="1" x14ac:dyDescent="0.15">
      <c r="A3" s="298" t="s">
        <v>2</v>
      </c>
      <c r="B3" s="299"/>
      <c r="C3" s="299"/>
      <c r="D3" s="299"/>
      <c r="E3" s="299"/>
      <c r="F3" s="297">
        <f>J8+J11+J14+J17+J23+J51+J54+J20</f>
        <v>0</v>
      </c>
      <c r="G3" s="297"/>
      <c r="H3" s="297"/>
      <c r="I3" s="297"/>
      <c r="J3" s="297"/>
    </row>
    <row r="4" spans="1:10" ht="4.5" customHeight="1" x14ac:dyDescent="0.15">
      <c r="A4" s="306"/>
      <c r="B4" s="306"/>
      <c r="C4" s="306"/>
      <c r="D4" s="306"/>
      <c r="E4" s="306"/>
      <c r="F4" s="306"/>
      <c r="G4" s="306"/>
      <c r="H4" s="306"/>
      <c r="I4" s="306"/>
      <c r="J4" s="306"/>
    </row>
    <row r="5" spans="1:10" ht="13.5" customHeight="1" x14ac:dyDescent="0.15">
      <c r="A5" s="244" t="s">
        <v>46</v>
      </c>
      <c r="B5" s="245"/>
      <c r="C5" s="245"/>
      <c r="D5" s="245"/>
      <c r="E5" s="245"/>
      <c r="F5" s="245"/>
      <c r="G5" s="245"/>
      <c r="H5" s="245"/>
      <c r="I5" s="245"/>
      <c r="J5" s="246"/>
    </row>
    <row r="6" spans="1:10" ht="13.5" customHeight="1" x14ac:dyDescent="0.15">
      <c r="A6" s="259" t="s">
        <v>0</v>
      </c>
      <c r="B6" s="260"/>
      <c r="C6" s="260"/>
      <c r="D6" s="260"/>
      <c r="E6" s="260"/>
      <c r="F6" s="260"/>
      <c r="G6" s="260"/>
      <c r="H6" s="260"/>
      <c r="I6" s="260"/>
      <c r="J6" s="261"/>
    </row>
    <row r="7" spans="1:10" ht="16.5" customHeight="1" x14ac:dyDescent="0.15">
      <c r="A7" s="250" t="s">
        <v>165</v>
      </c>
      <c r="B7" s="251"/>
      <c r="C7" s="252"/>
      <c r="D7" s="71" t="s">
        <v>176</v>
      </c>
      <c r="E7" s="309" t="s">
        <v>101</v>
      </c>
      <c r="F7" s="309"/>
      <c r="G7" s="309" t="s">
        <v>102</v>
      </c>
      <c r="H7" s="309"/>
      <c r="I7" s="56" t="s">
        <v>41</v>
      </c>
      <c r="J7" s="17" t="s">
        <v>42</v>
      </c>
    </row>
    <row r="8" spans="1:10" ht="33.75" customHeight="1" x14ac:dyDescent="0.15">
      <c r="A8" s="253"/>
      <c r="B8" s="254"/>
      <c r="C8" s="255"/>
      <c r="D8" s="14"/>
      <c r="E8" s="310"/>
      <c r="F8" s="310"/>
      <c r="G8" s="311"/>
      <c r="H8" s="311"/>
      <c r="I8" s="26"/>
      <c r="J8" s="16">
        <f>(D8+E8+G8)*I8</f>
        <v>0</v>
      </c>
    </row>
    <row r="9" spans="1:10" ht="15.75" customHeight="1" x14ac:dyDescent="0.15">
      <c r="A9" s="125" t="s">
        <v>43</v>
      </c>
      <c r="B9" s="307"/>
      <c r="C9" s="307"/>
      <c r="D9" s="307"/>
      <c r="E9" s="307"/>
      <c r="F9" s="307"/>
      <c r="G9" s="307"/>
      <c r="H9" s="307"/>
      <c r="I9" s="307"/>
      <c r="J9" s="308"/>
    </row>
    <row r="10" spans="1:10" ht="25.5" customHeight="1" x14ac:dyDescent="0.15">
      <c r="A10" s="250" t="s">
        <v>166</v>
      </c>
      <c r="B10" s="252"/>
      <c r="C10" s="56" t="s">
        <v>44</v>
      </c>
      <c r="D10" s="57" t="s">
        <v>45</v>
      </c>
      <c r="E10" s="248" t="s">
        <v>167</v>
      </c>
      <c r="F10" s="332"/>
      <c r="G10" s="332"/>
      <c r="H10" s="332"/>
      <c r="I10" s="249"/>
      <c r="J10" s="17" t="s">
        <v>42</v>
      </c>
    </row>
    <row r="11" spans="1:10" ht="25.5" customHeight="1" x14ac:dyDescent="0.15">
      <c r="A11" s="253"/>
      <c r="B11" s="255"/>
      <c r="C11" s="18"/>
      <c r="D11" s="11"/>
      <c r="E11" s="333"/>
      <c r="F11" s="334"/>
      <c r="G11" s="334"/>
      <c r="H11" s="334"/>
      <c r="I11" s="335"/>
      <c r="J11" s="16">
        <f>SUM(C11:I11)</f>
        <v>0</v>
      </c>
    </row>
    <row r="12" spans="1:10" ht="14.25" customHeight="1" x14ac:dyDescent="0.15">
      <c r="A12" s="270" t="s">
        <v>1</v>
      </c>
      <c r="B12" s="271"/>
      <c r="C12" s="271"/>
      <c r="D12" s="271"/>
      <c r="E12" s="271"/>
      <c r="F12" s="271"/>
      <c r="G12" s="271"/>
      <c r="H12" s="271"/>
      <c r="I12" s="271"/>
      <c r="J12" s="272"/>
    </row>
    <row r="13" spans="1:10" ht="25.5" customHeight="1" x14ac:dyDescent="0.15">
      <c r="A13" s="250" t="s">
        <v>60</v>
      </c>
      <c r="B13" s="273"/>
      <c r="C13" s="273"/>
      <c r="D13" s="274"/>
      <c r="E13" s="248" t="s">
        <v>222</v>
      </c>
      <c r="F13" s="332"/>
      <c r="G13" s="332"/>
      <c r="H13" s="332"/>
      <c r="I13" s="249"/>
      <c r="J13" s="17" t="s">
        <v>42</v>
      </c>
    </row>
    <row r="14" spans="1:10" ht="25.5" customHeight="1" x14ac:dyDescent="0.15">
      <c r="A14" s="275"/>
      <c r="B14" s="276"/>
      <c r="C14" s="276"/>
      <c r="D14" s="277"/>
      <c r="E14" s="333"/>
      <c r="F14" s="334"/>
      <c r="G14" s="334"/>
      <c r="H14" s="334"/>
      <c r="I14" s="335"/>
      <c r="J14" s="16">
        <f>E14</f>
        <v>0</v>
      </c>
    </row>
    <row r="15" spans="1:10" ht="18" customHeight="1" x14ac:dyDescent="0.15">
      <c r="A15" s="313" t="s">
        <v>40</v>
      </c>
      <c r="B15" s="314"/>
      <c r="C15" s="314"/>
      <c r="D15" s="314"/>
      <c r="E15" s="314"/>
      <c r="F15" s="314"/>
      <c r="G15" s="314"/>
      <c r="H15" s="314"/>
      <c r="I15" s="314"/>
      <c r="J15" s="315"/>
    </row>
    <row r="16" spans="1:10" ht="25.5" customHeight="1" x14ac:dyDescent="0.15">
      <c r="A16" s="264" t="s">
        <v>168</v>
      </c>
      <c r="B16" s="265"/>
      <c r="C16" s="266"/>
      <c r="D16" s="248" t="s">
        <v>169</v>
      </c>
      <c r="E16" s="249"/>
      <c r="F16" s="287" t="s">
        <v>170</v>
      </c>
      <c r="G16" s="288"/>
      <c r="H16" s="288"/>
      <c r="I16" s="289"/>
      <c r="J16" s="17" t="s">
        <v>42</v>
      </c>
    </row>
    <row r="17" spans="1:10" ht="25.5" customHeight="1" x14ac:dyDescent="0.15">
      <c r="A17" s="267"/>
      <c r="B17" s="268"/>
      <c r="C17" s="269"/>
      <c r="D17" s="262"/>
      <c r="E17" s="263"/>
      <c r="F17" s="329"/>
      <c r="G17" s="330"/>
      <c r="H17" s="330"/>
      <c r="I17" s="331"/>
      <c r="J17" s="16">
        <f>SUM(D17:I17)</f>
        <v>0</v>
      </c>
    </row>
    <row r="18" spans="1:10" ht="16.5" customHeight="1" x14ac:dyDescent="0.15">
      <c r="A18" s="312" t="s">
        <v>20</v>
      </c>
      <c r="B18" s="312"/>
      <c r="C18" s="312"/>
      <c r="D18" s="312"/>
      <c r="E18" s="312"/>
      <c r="F18" s="312"/>
      <c r="G18" s="312"/>
      <c r="H18" s="312"/>
      <c r="I18" s="312"/>
      <c r="J18" s="312"/>
    </row>
    <row r="19" spans="1:10" s="8" customFormat="1" ht="25.5" customHeight="1" x14ac:dyDescent="0.15">
      <c r="A19" s="339"/>
      <c r="B19" s="278" t="s">
        <v>107</v>
      </c>
      <c r="C19" s="279"/>
      <c r="D19" s="248" t="s">
        <v>106</v>
      </c>
      <c r="E19" s="332"/>
      <c r="F19" s="332"/>
      <c r="G19" s="332"/>
      <c r="H19" s="332"/>
      <c r="I19" s="249"/>
      <c r="J19" s="19" t="s">
        <v>108</v>
      </c>
    </row>
    <row r="20" spans="1:10" s="8" customFormat="1" ht="22.5" customHeight="1" x14ac:dyDescent="0.15">
      <c r="A20" s="339"/>
      <c r="B20" s="280"/>
      <c r="C20" s="281"/>
      <c r="D20" s="333"/>
      <c r="E20" s="334"/>
      <c r="F20" s="334"/>
      <c r="G20" s="334"/>
      <c r="H20" s="334"/>
      <c r="I20" s="335"/>
      <c r="J20" s="20">
        <f>D20</f>
        <v>0</v>
      </c>
    </row>
    <row r="21" spans="1:10" s="8" customFormat="1" ht="1.5" customHeight="1" x14ac:dyDescent="0.15">
      <c r="A21" s="256"/>
      <c r="B21" s="257"/>
      <c r="C21" s="257"/>
      <c r="D21" s="257"/>
      <c r="E21" s="257"/>
      <c r="F21" s="257"/>
      <c r="G21" s="257"/>
      <c r="H21" s="257"/>
      <c r="I21" s="257"/>
      <c r="J21" s="258"/>
    </row>
    <row r="22" spans="1:10" s="8" customFormat="1" ht="25.5" customHeight="1" x14ac:dyDescent="0.15">
      <c r="A22" s="322" t="s">
        <v>104</v>
      </c>
      <c r="B22" s="278" t="s">
        <v>103</v>
      </c>
      <c r="C22" s="279"/>
      <c r="D22" s="21" t="s">
        <v>48</v>
      </c>
      <c r="E22" s="58" t="s">
        <v>49</v>
      </c>
      <c r="F22" s="284" t="s">
        <v>47</v>
      </c>
      <c r="G22" s="285"/>
      <c r="H22" s="286"/>
      <c r="I22" s="42" t="s">
        <v>50</v>
      </c>
      <c r="J22" s="31" t="s">
        <v>105</v>
      </c>
    </row>
    <row r="23" spans="1:10" s="8" customFormat="1" ht="22.5" customHeight="1" x14ac:dyDescent="0.15">
      <c r="A23" s="322"/>
      <c r="B23" s="280"/>
      <c r="C23" s="281"/>
      <c r="D23" s="11"/>
      <c r="E23" s="32"/>
      <c r="F23" s="224"/>
      <c r="G23" s="225"/>
      <c r="H23" s="226"/>
      <c r="I23" s="43">
        <f>(D23*E23)*F23</f>
        <v>0</v>
      </c>
      <c r="J23" s="320">
        <f>I23+I25+I27+I29+I31+I33+I35</f>
        <v>0</v>
      </c>
    </row>
    <row r="24" spans="1:10" s="8" customFormat="1" ht="25.5" customHeight="1" x14ac:dyDescent="0.15">
      <c r="A24" s="322"/>
      <c r="B24" s="282" t="s">
        <v>103</v>
      </c>
      <c r="C24" s="283"/>
      <c r="D24" s="22" t="s">
        <v>48</v>
      </c>
      <c r="E24" s="59" t="s">
        <v>49</v>
      </c>
      <c r="F24" s="287" t="s">
        <v>47</v>
      </c>
      <c r="G24" s="288"/>
      <c r="H24" s="289"/>
      <c r="I24" s="25" t="s">
        <v>50</v>
      </c>
      <c r="J24" s="321"/>
    </row>
    <row r="25" spans="1:10" s="8" customFormat="1" ht="22.5" customHeight="1" x14ac:dyDescent="0.15">
      <c r="A25" s="322"/>
      <c r="B25" s="280"/>
      <c r="C25" s="281"/>
      <c r="D25" s="11"/>
      <c r="E25" s="32"/>
      <c r="F25" s="224"/>
      <c r="G25" s="225"/>
      <c r="H25" s="226"/>
      <c r="I25" s="43">
        <f>(D25*E25)*F25</f>
        <v>0</v>
      </c>
      <c r="J25" s="321"/>
    </row>
    <row r="26" spans="1:10" s="8" customFormat="1" ht="25.5" customHeight="1" x14ac:dyDescent="0.15">
      <c r="A26" s="322"/>
      <c r="B26" s="282" t="s">
        <v>103</v>
      </c>
      <c r="C26" s="283"/>
      <c r="D26" s="22" t="s">
        <v>48</v>
      </c>
      <c r="E26" s="59" t="s">
        <v>49</v>
      </c>
      <c r="F26" s="287" t="s">
        <v>47</v>
      </c>
      <c r="G26" s="288"/>
      <c r="H26" s="289"/>
      <c r="I26" s="25" t="s">
        <v>50</v>
      </c>
      <c r="J26" s="321"/>
    </row>
    <row r="27" spans="1:10" s="8" customFormat="1" ht="25.5" customHeight="1" x14ac:dyDescent="0.15">
      <c r="A27" s="322"/>
      <c r="B27" s="280"/>
      <c r="C27" s="281"/>
      <c r="D27" s="11"/>
      <c r="E27" s="60"/>
      <c r="F27" s="317"/>
      <c r="G27" s="318"/>
      <c r="H27" s="319"/>
      <c r="I27" s="43">
        <f>(D27*E27)*F27</f>
        <v>0</v>
      </c>
      <c r="J27" s="321"/>
    </row>
    <row r="28" spans="1:10" s="8" customFormat="1" ht="25.5" customHeight="1" x14ac:dyDescent="0.15">
      <c r="A28" s="322"/>
      <c r="B28" s="282" t="s">
        <v>103</v>
      </c>
      <c r="C28" s="283"/>
      <c r="D28" s="22" t="s">
        <v>48</v>
      </c>
      <c r="E28" s="59" t="s">
        <v>49</v>
      </c>
      <c r="F28" s="287" t="s">
        <v>47</v>
      </c>
      <c r="G28" s="288"/>
      <c r="H28" s="289"/>
      <c r="I28" s="25" t="s">
        <v>50</v>
      </c>
      <c r="J28" s="321"/>
    </row>
    <row r="29" spans="1:10" s="8" customFormat="1" ht="25.5" customHeight="1" x14ac:dyDescent="0.15">
      <c r="A29" s="322"/>
      <c r="B29" s="280"/>
      <c r="C29" s="281"/>
      <c r="D29" s="11"/>
      <c r="E29" s="61"/>
      <c r="F29" s="317"/>
      <c r="G29" s="318"/>
      <c r="H29" s="319"/>
      <c r="I29" s="43">
        <f>(D29*E29)*F29</f>
        <v>0</v>
      </c>
      <c r="J29" s="321"/>
    </row>
    <row r="30" spans="1:10" s="8" customFormat="1" ht="25.5" customHeight="1" x14ac:dyDescent="0.15">
      <c r="A30" s="322"/>
      <c r="B30" s="282" t="s">
        <v>103</v>
      </c>
      <c r="C30" s="283"/>
      <c r="D30" s="22" t="s">
        <v>48</v>
      </c>
      <c r="E30" s="59" t="s">
        <v>49</v>
      </c>
      <c r="F30" s="287" t="s">
        <v>47</v>
      </c>
      <c r="G30" s="288"/>
      <c r="H30" s="289"/>
      <c r="I30" s="25" t="s">
        <v>50</v>
      </c>
      <c r="J30" s="321"/>
    </row>
    <row r="31" spans="1:10" s="8" customFormat="1" ht="25.5" customHeight="1" x14ac:dyDescent="0.15">
      <c r="A31" s="322"/>
      <c r="B31" s="280"/>
      <c r="C31" s="281"/>
      <c r="D31" s="11"/>
      <c r="E31" s="62"/>
      <c r="F31" s="317"/>
      <c r="G31" s="318"/>
      <c r="H31" s="319"/>
      <c r="I31" s="43">
        <f>(D31*E31)*F31</f>
        <v>0</v>
      </c>
      <c r="J31" s="321"/>
    </row>
    <row r="32" spans="1:10" s="8" customFormat="1" ht="25.5" customHeight="1" x14ac:dyDescent="0.15">
      <c r="A32" s="322"/>
      <c r="B32" s="282" t="s">
        <v>103</v>
      </c>
      <c r="C32" s="283"/>
      <c r="D32" s="22" t="s">
        <v>48</v>
      </c>
      <c r="E32" s="59" t="s">
        <v>49</v>
      </c>
      <c r="F32" s="287" t="s">
        <v>47</v>
      </c>
      <c r="G32" s="288"/>
      <c r="H32" s="289"/>
      <c r="I32" s="25" t="s">
        <v>50</v>
      </c>
      <c r="J32" s="321"/>
    </row>
    <row r="33" spans="1:10" s="8" customFormat="1" ht="25.5" customHeight="1" x14ac:dyDescent="0.15">
      <c r="A33" s="322"/>
      <c r="B33" s="280"/>
      <c r="C33" s="281"/>
      <c r="D33" s="11"/>
      <c r="E33" s="62"/>
      <c r="F33" s="317"/>
      <c r="G33" s="318"/>
      <c r="H33" s="319"/>
      <c r="I33" s="43">
        <f>(D33*E33)*F33</f>
        <v>0</v>
      </c>
      <c r="J33" s="321"/>
    </row>
    <row r="34" spans="1:10" s="8" customFormat="1" ht="25.5" customHeight="1" x14ac:dyDescent="0.15">
      <c r="A34" s="322"/>
      <c r="B34" s="328" t="s">
        <v>103</v>
      </c>
      <c r="C34" s="328"/>
      <c r="D34" s="22" t="s">
        <v>48</v>
      </c>
      <c r="E34" s="59" t="s">
        <v>49</v>
      </c>
      <c r="F34" s="316" t="s">
        <v>47</v>
      </c>
      <c r="G34" s="316"/>
      <c r="H34" s="316"/>
      <c r="I34" s="25" t="s">
        <v>50</v>
      </c>
      <c r="J34" s="321"/>
    </row>
    <row r="35" spans="1:10" s="8" customFormat="1" ht="25.5" customHeight="1" x14ac:dyDescent="0.15">
      <c r="A35" s="322"/>
      <c r="B35" s="328"/>
      <c r="C35" s="328"/>
      <c r="D35" s="11"/>
      <c r="E35" s="29"/>
      <c r="F35" s="327"/>
      <c r="G35" s="327"/>
      <c r="H35" s="327"/>
      <c r="I35" s="16">
        <f>(D35*E35)*F35</f>
        <v>0</v>
      </c>
      <c r="J35" s="321"/>
    </row>
    <row r="36" spans="1:10" ht="25.5" customHeight="1" x14ac:dyDescent="0.15">
      <c r="A36" s="312" t="s">
        <v>51</v>
      </c>
      <c r="B36" s="312"/>
      <c r="C36" s="312"/>
      <c r="D36" s="312"/>
      <c r="E36" s="312"/>
      <c r="F36" s="312"/>
      <c r="G36" s="312"/>
      <c r="H36" s="312"/>
      <c r="I36" s="312"/>
      <c r="J36" s="312"/>
    </row>
    <row r="37" spans="1:10" s="8" customFormat="1" ht="25.5" customHeight="1" x14ac:dyDescent="0.15">
      <c r="A37" s="336" t="s">
        <v>171</v>
      </c>
      <c r="B37" s="278" t="s">
        <v>51</v>
      </c>
      <c r="C37" s="279"/>
      <c r="D37" s="21" t="s">
        <v>53</v>
      </c>
      <c r="E37" s="63" t="s">
        <v>54</v>
      </c>
      <c r="F37" s="284" t="s">
        <v>55</v>
      </c>
      <c r="G37" s="285"/>
      <c r="H37" s="286"/>
      <c r="I37" s="25" t="s">
        <v>56</v>
      </c>
      <c r="J37" s="44" t="s">
        <v>57</v>
      </c>
    </row>
    <row r="38" spans="1:10" s="8" customFormat="1" ht="25.5" customHeight="1" x14ac:dyDescent="0.15">
      <c r="A38" s="337"/>
      <c r="B38" s="280"/>
      <c r="C38" s="281"/>
      <c r="D38" s="11"/>
      <c r="E38" s="60"/>
      <c r="F38" s="317"/>
      <c r="G38" s="318"/>
      <c r="H38" s="319"/>
      <c r="I38" s="16">
        <f>D38*F38</f>
        <v>0</v>
      </c>
      <c r="J38" s="45">
        <f>(D38*E38)*F38</f>
        <v>0</v>
      </c>
    </row>
    <row r="39" spans="1:10" s="8" customFormat="1" ht="25.5" customHeight="1" x14ac:dyDescent="0.15">
      <c r="A39" s="337"/>
      <c r="B39" s="278" t="s">
        <v>51</v>
      </c>
      <c r="C39" s="279"/>
      <c r="D39" s="21" t="s">
        <v>53</v>
      </c>
      <c r="E39" s="63" t="s">
        <v>54</v>
      </c>
      <c r="F39" s="284" t="s">
        <v>55</v>
      </c>
      <c r="G39" s="285"/>
      <c r="H39" s="286"/>
      <c r="I39" s="25" t="s">
        <v>56</v>
      </c>
      <c r="J39" s="44" t="s">
        <v>57</v>
      </c>
    </row>
    <row r="40" spans="1:10" s="8" customFormat="1" ht="25.5" customHeight="1" x14ac:dyDescent="0.15">
      <c r="A40" s="337"/>
      <c r="B40" s="280"/>
      <c r="C40" s="281"/>
      <c r="D40" s="11"/>
      <c r="E40" s="61"/>
      <c r="F40" s="317"/>
      <c r="G40" s="318"/>
      <c r="H40" s="319"/>
      <c r="I40" s="16">
        <f>(D40*E40)*F40</f>
        <v>0</v>
      </c>
      <c r="J40" s="45">
        <f>(D40*E40)*F40</f>
        <v>0</v>
      </c>
    </row>
    <row r="41" spans="1:10" s="8" customFormat="1" ht="25.5" customHeight="1" x14ac:dyDescent="0.15">
      <c r="A41" s="337"/>
      <c r="B41" s="278" t="s">
        <v>51</v>
      </c>
      <c r="C41" s="279"/>
      <c r="D41" s="21" t="s">
        <v>53</v>
      </c>
      <c r="E41" s="63" t="s">
        <v>54</v>
      </c>
      <c r="F41" s="284" t="s">
        <v>55</v>
      </c>
      <c r="G41" s="285"/>
      <c r="H41" s="286"/>
      <c r="I41" s="25" t="s">
        <v>56</v>
      </c>
      <c r="J41" s="44" t="s">
        <v>57</v>
      </c>
    </row>
    <row r="42" spans="1:10" s="8" customFormat="1" ht="25.5" customHeight="1" x14ac:dyDescent="0.15">
      <c r="A42" s="337"/>
      <c r="B42" s="280"/>
      <c r="C42" s="281"/>
      <c r="D42" s="11"/>
      <c r="E42" s="60"/>
      <c r="F42" s="317"/>
      <c r="G42" s="318"/>
      <c r="H42" s="319"/>
      <c r="I42" s="16">
        <f>(D42*E42)*F42</f>
        <v>0</v>
      </c>
      <c r="J42" s="45">
        <f>(D42*E42)*F42</f>
        <v>0</v>
      </c>
    </row>
    <row r="43" spans="1:10" s="8" customFormat="1" ht="25.5" customHeight="1" x14ac:dyDescent="0.15">
      <c r="A43" s="337"/>
      <c r="B43" s="278" t="s">
        <v>51</v>
      </c>
      <c r="C43" s="279"/>
      <c r="D43" s="21" t="s">
        <v>53</v>
      </c>
      <c r="E43" s="63" t="s">
        <v>54</v>
      </c>
      <c r="F43" s="284" t="s">
        <v>55</v>
      </c>
      <c r="G43" s="285"/>
      <c r="H43" s="286"/>
      <c r="I43" s="25" t="s">
        <v>56</v>
      </c>
      <c r="J43" s="44" t="s">
        <v>57</v>
      </c>
    </row>
    <row r="44" spans="1:10" s="8" customFormat="1" ht="25.5" customHeight="1" x14ac:dyDescent="0.15">
      <c r="A44" s="337"/>
      <c r="B44" s="280"/>
      <c r="C44" s="281"/>
      <c r="D44" s="11"/>
      <c r="E44" s="61"/>
      <c r="F44" s="317"/>
      <c r="G44" s="318"/>
      <c r="H44" s="319"/>
      <c r="I44" s="16">
        <f>(D44*E44)*F44</f>
        <v>0</v>
      </c>
      <c r="J44" s="45">
        <f>(D44*E44)*F44</f>
        <v>0</v>
      </c>
    </row>
    <row r="45" spans="1:10" s="8" customFormat="1" ht="25.5" customHeight="1" x14ac:dyDescent="0.15">
      <c r="A45" s="337"/>
      <c r="B45" s="278" t="s">
        <v>51</v>
      </c>
      <c r="C45" s="279"/>
      <c r="D45" s="21" t="s">
        <v>53</v>
      </c>
      <c r="E45" s="63" t="s">
        <v>54</v>
      </c>
      <c r="F45" s="284" t="s">
        <v>55</v>
      </c>
      <c r="G45" s="285"/>
      <c r="H45" s="286"/>
      <c r="I45" s="25" t="s">
        <v>56</v>
      </c>
      <c r="J45" s="44" t="s">
        <v>57</v>
      </c>
    </row>
    <row r="46" spans="1:10" s="8" customFormat="1" ht="25.5" customHeight="1" x14ac:dyDescent="0.15">
      <c r="A46" s="337"/>
      <c r="B46" s="280"/>
      <c r="C46" s="281"/>
      <c r="D46" s="11"/>
      <c r="E46" s="60"/>
      <c r="F46" s="317"/>
      <c r="G46" s="318"/>
      <c r="H46" s="319"/>
      <c r="I46" s="16">
        <f>(D46*E46)*F46</f>
        <v>0</v>
      </c>
      <c r="J46" s="45">
        <f>(D46*E46)*F46</f>
        <v>0</v>
      </c>
    </row>
    <row r="47" spans="1:10" s="8" customFormat="1" ht="25.5" customHeight="1" x14ac:dyDescent="0.15">
      <c r="A47" s="337"/>
      <c r="B47" s="278" t="s">
        <v>51</v>
      </c>
      <c r="C47" s="279"/>
      <c r="D47" s="21" t="s">
        <v>53</v>
      </c>
      <c r="E47" s="63" t="s">
        <v>54</v>
      </c>
      <c r="F47" s="284" t="s">
        <v>55</v>
      </c>
      <c r="G47" s="285"/>
      <c r="H47" s="286"/>
      <c r="I47" s="25" t="s">
        <v>56</v>
      </c>
      <c r="J47" s="44" t="s">
        <v>57</v>
      </c>
    </row>
    <row r="48" spans="1:10" s="8" customFormat="1" ht="25.5" customHeight="1" x14ac:dyDescent="0.15">
      <c r="A48" s="337"/>
      <c r="B48" s="280"/>
      <c r="C48" s="281"/>
      <c r="D48" s="11"/>
      <c r="E48" s="60"/>
      <c r="F48" s="317"/>
      <c r="G48" s="318"/>
      <c r="H48" s="319"/>
      <c r="I48" s="16">
        <f>(D48*E48)*F48</f>
        <v>0</v>
      </c>
      <c r="J48" s="45">
        <f>(D48*E48)*F48</f>
        <v>0</v>
      </c>
    </row>
    <row r="49" spans="1:10" s="8" customFormat="1" ht="25.5" customHeight="1" x14ac:dyDescent="0.15">
      <c r="A49" s="337"/>
      <c r="B49" s="278" t="s">
        <v>51</v>
      </c>
      <c r="C49" s="279"/>
      <c r="D49" s="21" t="s">
        <v>53</v>
      </c>
      <c r="E49" s="63" t="s">
        <v>54</v>
      </c>
      <c r="F49" s="284" t="s">
        <v>55</v>
      </c>
      <c r="G49" s="285"/>
      <c r="H49" s="286"/>
      <c r="I49" s="25" t="s">
        <v>56</v>
      </c>
      <c r="J49" s="44" t="s">
        <v>57</v>
      </c>
    </row>
    <row r="50" spans="1:10" s="8" customFormat="1" ht="25.5" customHeight="1" x14ac:dyDescent="0.15">
      <c r="A50" s="338"/>
      <c r="B50" s="280"/>
      <c r="C50" s="281"/>
      <c r="D50" s="11"/>
      <c r="E50" s="60"/>
      <c r="F50" s="317"/>
      <c r="G50" s="318"/>
      <c r="H50" s="319"/>
      <c r="I50" s="16">
        <f>(D50*E50)*F50</f>
        <v>0</v>
      </c>
      <c r="J50" s="45">
        <f>(D50*E50)*F50</f>
        <v>0</v>
      </c>
    </row>
    <row r="51" spans="1:10" s="8" customFormat="1" ht="25.5" customHeight="1" x14ac:dyDescent="0.15">
      <c r="A51" s="350" t="s">
        <v>59</v>
      </c>
      <c r="B51" s="351"/>
      <c r="C51" s="351"/>
      <c r="D51" s="352"/>
      <c r="E51" s="354">
        <f>I50+I48+I46+I44+I42+I40+I38</f>
        <v>0</v>
      </c>
      <c r="F51" s="355"/>
      <c r="G51" s="353" t="s">
        <v>172</v>
      </c>
      <c r="H51" s="353"/>
      <c r="I51" s="353"/>
      <c r="J51" s="23">
        <f>J50+J48+J46+J44+J42+J40+J38</f>
        <v>0</v>
      </c>
    </row>
    <row r="52" spans="1:10" ht="20.25" customHeight="1" x14ac:dyDescent="0.15">
      <c r="A52" s="324" t="s">
        <v>52</v>
      </c>
      <c r="B52" s="325"/>
      <c r="C52" s="325"/>
      <c r="D52" s="325"/>
      <c r="E52" s="325"/>
      <c r="F52" s="325"/>
      <c r="G52" s="325"/>
      <c r="H52" s="325"/>
      <c r="I52" s="325"/>
      <c r="J52" s="326"/>
    </row>
    <row r="53" spans="1:10" ht="20.25" customHeight="1" x14ac:dyDescent="0.15">
      <c r="A53" s="264" t="s">
        <v>173</v>
      </c>
      <c r="B53" s="343"/>
      <c r="C53" s="344"/>
      <c r="D53" s="340" t="s">
        <v>109</v>
      </c>
      <c r="E53" s="341"/>
      <c r="F53" s="341"/>
      <c r="G53" s="341"/>
      <c r="H53" s="341"/>
      <c r="I53" s="342"/>
      <c r="J53" s="17" t="s">
        <v>58</v>
      </c>
    </row>
    <row r="54" spans="1:10" ht="25.5" customHeight="1" x14ac:dyDescent="0.15">
      <c r="A54" s="345"/>
      <c r="B54" s="346"/>
      <c r="C54" s="347"/>
      <c r="D54" s="333"/>
      <c r="E54" s="334"/>
      <c r="F54" s="334"/>
      <c r="G54" s="334"/>
      <c r="H54" s="334"/>
      <c r="I54" s="335"/>
      <c r="J54" s="24">
        <f>SUM(D54:I54)</f>
        <v>0</v>
      </c>
    </row>
    <row r="55" spans="1:10" ht="25.5" customHeight="1" x14ac:dyDescent="0.15">
      <c r="A55" s="323" t="s">
        <v>149</v>
      </c>
      <c r="B55" s="314"/>
      <c r="C55" s="314"/>
      <c r="D55" s="314"/>
      <c r="E55" s="314"/>
      <c r="F55" s="314"/>
      <c r="G55" s="314"/>
      <c r="H55" s="314"/>
      <c r="I55" s="314"/>
      <c r="J55" s="315"/>
    </row>
    <row r="56" spans="1:10" ht="36" customHeight="1" x14ac:dyDescent="0.15">
      <c r="A56" s="264" t="s">
        <v>110</v>
      </c>
      <c r="B56" s="343"/>
      <c r="C56" s="344"/>
      <c r="D56" s="30" t="s">
        <v>32</v>
      </c>
      <c r="E56" s="348" t="s">
        <v>112</v>
      </c>
      <c r="F56" s="348"/>
      <c r="G56" s="30"/>
      <c r="H56" s="30" t="s">
        <v>33</v>
      </c>
      <c r="I56" s="30"/>
      <c r="J56" s="25" t="s">
        <v>111</v>
      </c>
    </row>
    <row r="57" spans="1:10" ht="25.5" customHeight="1" x14ac:dyDescent="0.15">
      <c r="A57" s="345"/>
      <c r="B57" s="346"/>
      <c r="C57" s="347"/>
      <c r="D57" s="11"/>
      <c r="E57" s="349"/>
      <c r="F57" s="349"/>
      <c r="G57" s="349"/>
      <c r="H57" s="349"/>
      <c r="I57" s="349"/>
      <c r="J57" s="24">
        <f>SUM(D57:I57)</f>
        <v>0</v>
      </c>
    </row>
    <row r="58" spans="1:10" ht="5.25" customHeight="1" x14ac:dyDescent="0.15">
      <c r="A58" s="296"/>
      <c r="B58" s="296"/>
      <c r="C58" s="296"/>
      <c r="D58" s="296"/>
      <c r="E58" s="296"/>
      <c r="F58" s="296"/>
      <c r="G58" s="296"/>
      <c r="H58" s="296"/>
      <c r="I58" s="296"/>
      <c r="J58" s="296"/>
    </row>
    <row r="59" spans="1:10" ht="16.5" customHeight="1" x14ac:dyDescent="0.15">
      <c r="A59" s="247" t="s">
        <v>12</v>
      </c>
      <c r="B59" s="247"/>
      <c r="C59" s="247"/>
      <c r="D59" s="247"/>
      <c r="E59" s="247"/>
      <c r="F59" s="247"/>
      <c r="G59" s="247"/>
      <c r="H59" s="247"/>
      <c r="I59" s="247"/>
      <c r="J59" s="247"/>
    </row>
    <row r="60" spans="1:10" ht="35.25" customHeight="1" x14ac:dyDescent="0.15">
      <c r="A60" s="235"/>
      <c r="B60" s="236"/>
      <c r="C60" s="236"/>
      <c r="D60" s="236"/>
      <c r="E60" s="236"/>
      <c r="F60" s="236"/>
      <c r="G60" s="236"/>
      <c r="H60" s="236"/>
      <c r="I60" s="236"/>
      <c r="J60" s="237"/>
    </row>
    <row r="61" spans="1:10" ht="35.25" customHeight="1" x14ac:dyDescent="0.15">
      <c r="A61" s="238"/>
      <c r="B61" s="239"/>
      <c r="C61" s="239"/>
      <c r="D61" s="239"/>
      <c r="E61" s="239"/>
      <c r="F61" s="239"/>
      <c r="G61" s="239"/>
      <c r="H61" s="239"/>
      <c r="I61" s="239"/>
      <c r="J61" s="240"/>
    </row>
    <row r="62" spans="1:10" ht="35.25" customHeight="1" x14ac:dyDescent="0.15">
      <c r="A62" s="238"/>
      <c r="B62" s="239"/>
      <c r="C62" s="239"/>
      <c r="D62" s="239"/>
      <c r="E62" s="239"/>
      <c r="F62" s="239"/>
      <c r="G62" s="239"/>
      <c r="H62" s="239"/>
      <c r="I62" s="239"/>
      <c r="J62" s="240"/>
    </row>
    <row r="63" spans="1:10" ht="35.25" customHeight="1" x14ac:dyDescent="0.15">
      <c r="A63" s="241"/>
      <c r="B63" s="242"/>
      <c r="C63" s="242"/>
      <c r="D63" s="242"/>
      <c r="E63" s="242"/>
      <c r="F63" s="242"/>
      <c r="G63" s="242"/>
      <c r="H63" s="242"/>
      <c r="I63" s="242"/>
      <c r="J63" s="243"/>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 ref="E10:I10"/>
    <mergeCell ref="E11:I11"/>
    <mergeCell ref="E13:I13"/>
    <mergeCell ref="E14:I14"/>
    <mergeCell ref="F16:I16"/>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B26:C27"/>
    <mergeCell ref="F30:H30"/>
    <mergeCell ref="F32:H32"/>
    <mergeCell ref="F34:H34"/>
    <mergeCell ref="F23:H23"/>
    <mergeCell ref="F25:H25"/>
    <mergeCell ref="F27:H27"/>
    <mergeCell ref="F29:H29"/>
    <mergeCell ref="F31:H31"/>
    <mergeCell ref="F33:H33"/>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s>
  <phoneticPr fontId="2" type="noConversion"/>
  <pageMargins left="0.75" right="0.75" top="1" bottom="1" header="0.5" footer="0.5"/>
  <pageSetup paperSize="176" scale="78" fitToHeight="0" orientation="portrait" horizontalDpi="300" verticalDpi="300"/>
  <headerFooter alignWithMargins="0">
    <oddHeader xml:space="preserve">&amp;L&amp;9Travel&amp;C&amp;"Arial,Bold"EMAC Mission Ready Package Cost Estimate&amp;"Arial,Regular"
</oddHeader>
    <oddFooter>&amp;L&amp;8Copyright © 2008-2016 NEMA&amp;C&amp;9&amp;P&amp;R&amp;8&amp;D</oddFooter>
  </headerFooter>
  <rowBreaks count="1" manualBreakCount="1">
    <brk id="35" max="16383" man="1"/>
  </row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19"/>
  <sheetViews>
    <sheetView showGridLines="0" view="pageBreakPreview" zoomScaleSheetLayoutView="100" workbookViewId="0">
      <pane ySplit="9" topLeftCell="A10" activePane="bottomLeft" state="frozen"/>
      <selection pane="bottomLeft" activeCell="H17" sqref="H17"/>
    </sheetView>
  </sheetViews>
  <sheetFormatPr baseColWidth="10" defaultColWidth="8.83203125" defaultRowHeight="13" x14ac:dyDescent="0.15"/>
  <cols>
    <col min="1" max="1" width="10.6640625" style="3" customWidth="1"/>
    <col min="2" max="2" width="12.33203125" style="3" customWidth="1"/>
    <col min="3" max="3" width="12.33203125" style="4" customWidth="1"/>
    <col min="4" max="4" width="12.33203125" style="3" customWidth="1"/>
    <col min="5" max="6" width="10.83203125" style="3" customWidth="1"/>
    <col min="7" max="7" width="10.5" style="3" customWidth="1"/>
    <col min="8" max="8" width="12.83203125" style="3" customWidth="1"/>
    <col min="9" max="10" width="12.33203125" style="3" customWidth="1"/>
    <col min="11" max="11" width="9" style="3" customWidth="1"/>
    <col min="12" max="13" width="12.33203125" style="3" customWidth="1"/>
    <col min="14" max="16384" width="8.83203125" style="3"/>
  </cols>
  <sheetData>
    <row r="1" spans="1:13" s="1" customFormat="1" ht="25.5" customHeight="1" x14ac:dyDescent="0.15">
      <c r="A1" s="374" t="s">
        <v>17</v>
      </c>
      <c r="B1" s="375"/>
      <c r="C1" s="375"/>
      <c r="D1" s="375"/>
      <c r="E1" s="375"/>
      <c r="F1" s="358">
        <f>MRP!F2</f>
        <v>0</v>
      </c>
      <c r="G1" s="358"/>
      <c r="H1" s="358"/>
      <c r="I1" s="358"/>
      <c r="J1" s="358"/>
      <c r="K1" s="358"/>
      <c r="L1" s="358"/>
      <c r="M1" s="358"/>
    </row>
    <row r="2" spans="1:13" s="1" customFormat="1" ht="25.5" customHeight="1" x14ac:dyDescent="0.15">
      <c r="A2" s="376" t="s">
        <v>207</v>
      </c>
      <c r="B2" s="377"/>
      <c r="C2" s="377"/>
      <c r="D2" s="377"/>
      <c r="E2" s="377"/>
      <c r="F2" s="360">
        <f>MRP!F3</f>
        <v>0</v>
      </c>
      <c r="G2" s="360"/>
      <c r="H2" s="360"/>
      <c r="I2" s="360"/>
      <c r="J2" s="360"/>
      <c r="K2" s="360"/>
      <c r="L2" s="360"/>
      <c r="M2" s="360"/>
    </row>
    <row r="3" spans="1:13" s="1" customFormat="1" ht="21" customHeight="1" x14ac:dyDescent="0.15">
      <c r="A3" s="368" t="s">
        <v>62</v>
      </c>
      <c r="B3" s="369"/>
      <c r="C3" s="369"/>
      <c r="D3" s="370"/>
      <c r="E3" s="365">
        <f>SUM(L10:L35)</f>
        <v>0</v>
      </c>
      <c r="F3" s="366"/>
      <c r="G3" s="367"/>
      <c r="H3" s="371" t="s">
        <v>61</v>
      </c>
      <c r="I3" s="372"/>
      <c r="J3" s="372"/>
      <c r="K3" s="373"/>
      <c r="L3" s="363">
        <f>SUM(M10:M35)</f>
        <v>0</v>
      </c>
      <c r="M3" s="364"/>
    </row>
    <row r="4" spans="1:13" s="1" customFormat="1" ht="16.5" customHeight="1" x14ac:dyDescent="0.15">
      <c r="A4" s="378" t="s">
        <v>13</v>
      </c>
      <c r="B4" s="378"/>
      <c r="C4" s="379"/>
      <c r="D4" s="379"/>
      <c r="E4" s="379"/>
      <c r="F4" s="361">
        <f>COUNTA(A10:A35)</f>
        <v>0</v>
      </c>
      <c r="G4" s="361"/>
      <c r="H4" s="361"/>
      <c r="I4" s="361"/>
      <c r="J4" s="361"/>
      <c r="K4" s="361"/>
      <c r="L4" s="361"/>
      <c r="M4" s="361"/>
    </row>
    <row r="5" spans="1:13" s="1" customFormat="1" ht="4.5" customHeight="1" x14ac:dyDescent="0.15">
      <c r="A5" s="359"/>
      <c r="B5" s="359"/>
      <c r="C5" s="359"/>
      <c r="D5" s="359"/>
      <c r="E5" s="359"/>
      <c r="F5" s="359"/>
      <c r="G5" s="359"/>
      <c r="H5" s="359"/>
      <c r="I5" s="359"/>
      <c r="J5" s="359"/>
      <c r="K5" s="359"/>
      <c r="L5" s="359"/>
      <c r="M5" s="359"/>
    </row>
    <row r="6" spans="1:13" s="1" customFormat="1" ht="21.75" customHeight="1" x14ac:dyDescent="0.15">
      <c r="A6" s="356" t="s">
        <v>14</v>
      </c>
      <c r="B6" s="356"/>
      <c r="C6" s="356"/>
      <c r="D6" s="357"/>
      <c r="E6" s="357"/>
      <c r="F6" s="362"/>
      <c r="G6" s="362"/>
      <c r="H6" s="362"/>
      <c r="I6" s="362"/>
      <c r="J6" s="362"/>
      <c r="K6" s="362"/>
      <c r="L6" s="362"/>
      <c r="M6" s="362"/>
    </row>
    <row r="7" spans="1:13" s="1" customFormat="1" ht="4.5" customHeight="1" x14ac:dyDescent="0.15">
      <c r="A7" s="359"/>
      <c r="B7" s="359"/>
      <c r="C7" s="359"/>
      <c r="D7" s="359"/>
      <c r="E7" s="359"/>
      <c r="F7" s="359"/>
      <c r="G7" s="359"/>
      <c r="H7" s="359"/>
      <c r="I7" s="359"/>
      <c r="J7" s="359"/>
      <c r="K7" s="359"/>
      <c r="L7" s="359"/>
      <c r="M7" s="359"/>
    </row>
    <row r="8" spans="1:13" ht="15" customHeight="1" x14ac:dyDescent="0.15">
      <c r="A8" s="247" t="s">
        <v>151</v>
      </c>
      <c r="B8" s="247"/>
      <c r="C8" s="247"/>
      <c r="D8" s="247"/>
      <c r="E8" s="247"/>
      <c r="F8" s="247"/>
      <c r="G8" s="247"/>
      <c r="H8" s="247"/>
      <c r="I8" s="247"/>
      <c r="J8" s="247"/>
      <c r="K8" s="247"/>
      <c r="L8" s="247"/>
      <c r="M8" s="247"/>
    </row>
    <row r="9" spans="1:13" ht="21" customHeight="1" x14ac:dyDescent="0.15">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15">
      <c r="A10" s="39"/>
      <c r="B10" s="39"/>
      <c r="C10" s="40"/>
      <c r="D10" s="41"/>
      <c r="E10" s="87"/>
      <c r="F10" s="87"/>
      <c r="G10" s="90"/>
      <c r="H10" s="28"/>
      <c r="I10" s="27"/>
      <c r="J10" s="92"/>
      <c r="K10" s="93"/>
      <c r="L10" s="48">
        <f>((E10+F10)*G10)+((H10+I10)*J10)</f>
        <v>0</v>
      </c>
      <c r="M10" s="49">
        <f>L10*K10</f>
        <v>0</v>
      </c>
    </row>
    <row r="11" spans="1:13" x14ac:dyDescent="0.15">
      <c r="A11" s="39"/>
      <c r="B11" s="39"/>
      <c r="C11" s="40"/>
      <c r="D11" s="39"/>
      <c r="E11" s="88"/>
      <c r="F11" s="87"/>
      <c r="G11" s="90"/>
      <c r="H11" s="28"/>
      <c r="I11" s="27"/>
      <c r="J11" s="92"/>
      <c r="K11" s="93"/>
      <c r="L11" s="48">
        <f t="shared" ref="L11:L35" si="0">((E11+F11)*G11)+((H11+I11)*J11)</f>
        <v>0</v>
      </c>
      <c r="M11" s="49">
        <f t="shared" ref="M11:M35" si="1">L11*K11</f>
        <v>0</v>
      </c>
    </row>
    <row r="12" spans="1:13" x14ac:dyDescent="0.15">
      <c r="A12" s="39"/>
      <c r="B12" s="39"/>
      <c r="C12" s="40"/>
      <c r="D12" s="39"/>
      <c r="E12" s="88"/>
      <c r="F12" s="87"/>
      <c r="G12" s="90"/>
      <c r="H12" s="28"/>
      <c r="I12" s="27"/>
      <c r="J12" s="92"/>
      <c r="K12" s="93"/>
      <c r="L12" s="48">
        <f t="shared" si="0"/>
        <v>0</v>
      </c>
      <c r="M12" s="49">
        <f t="shared" si="1"/>
        <v>0</v>
      </c>
    </row>
    <row r="13" spans="1:13" x14ac:dyDescent="0.15">
      <c r="A13" s="39"/>
      <c r="B13" s="39"/>
      <c r="C13" s="40"/>
      <c r="D13" s="39"/>
      <c r="E13" s="88"/>
      <c r="F13" s="87"/>
      <c r="G13" s="90"/>
      <c r="H13" s="28"/>
      <c r="I13" s="27"/>
      <c r="J13" s="92"/>
      <c r="K13" s="93"/>
      <c r="L13" s="48">
        <f t="shared" si="0"/>
        <v>0</v>
      </c>
      <c r="M13" s="49">
        <f t="shared" si="1"/>
        <v>0</v>
      </c>
    </row>
    <row r="14" spans="1:13" x14ac:dyDescent="0.15">
      <c r="A14" s="39"/>
      <c r="B14" s="39"/>
      <c r="C14" s="40"/>
      <c r="D14" s="39"/>
      <c r="E14" s="88"/>
      <c r="F14" s="87"/>
      <c r="G14" s="90"/>
      <c r="H14" s="28"/>
      <c r="I14" s="27"/>
      <c r="J14" s="92"/>
      <c r="K14" s="93"/>
      <c r="L14" s="48">
        <f t="shared" si="0"/>
        <v>0</v>
      </c>
      <c r="M14" s="49">
        <f t="shared" si="1"/>
        <v>0</v>
      </c>
    </row>
    <row r="15" spans="1:13" x14ac:dyDescent="0.15">
      <c r="A15" s="39"/>
      <c r="B15" s="39"/>
      <c r="C15" s="40"/>
      <c r="D15" s="39"/>
      <c r="E15" s="88"/>
      <c r="F15" s="87"/>
      <c r="G15" s="90"/>
      <c r="H15" s="28"/>
      <c r="I15" s="27"/>
      <c r="J15" s="92"/>
      <c r="K15" s="93"/>
      <c r="L15" s="48">
        <f t="shared" si="0"/>
        <v>0</v>
      </c>
      <c r="M15" s="49">
        <f t="shared" si="1"/>
        <v>0</v>
      </c>
    </row>
    <row r="16" spans="1:13" x14ac:dyDescent="0.15">
      <c r="A16" s="39"/>
      <c r="B16" s="39"/>
      <c r="C16" s="40"/>
      <c r="D16" s="39"/>
      <c r="E16" s="88"/>
      <c r="F16" s="87"/>
      <c r="G16" s="90"/>
      <c r="H16" s="28"/>
      <c r="I16" s="27"/>
      <c r="J16" s="92"/>
      <c r="K16" s="93"/>
      <c r="L16" s="48">
        <f t="shared" si="0"/>
        <v>0</v>
      </c>
      <c r="M16" s="49">
        <f t="shared" si="1"/>
        <v>0</v>
      </c>
    </row>
    <row r="17" spans="1:13" x14ac:dyDescent="0.15">
      <c r="A17" s="39"/>
      <c r="B17" s="39"/>
      <c r="C17" s="40"/>
      <c r="D17" s="39"/>
      <c r="E17" s="88"/>
      <c r="F17" s="87"/>
      <c r="G17" s="90"/>
      <c r="H17" s="28"/>
      <c r="I17" s="27"/>
      <c r="J17" s="92"/>
      <c r="K17" s="93"/>
      <c r="L17" s="48">
        <f t="shared" si="0"/>
        <v>0</v>
      </c>
      <c r="M17" s="49">
        <f t="shared" si="1"/>
        <v>0</v>
      </c>
    </row>
    <row r="18" spans="1:13" x14ac:dyDescent="0.15">
      <c r="A18" s="39"/>
      <c r="B18" s="39"/>
      <c r="C18" s="40"/>
      <c r="D18" s="39"/>
      <c r="E18" s="88"/>
      <c r="F18" s="87"/>
      <c r="G18" s="90"/>
      <c r="H18" s="28"/>
      <c r="I18" s="27"/>
      <c r="J18" s="92"/>
      <c r="K18" s="93"/>
      <c r="L18" s="48">
        <f t="shared" si="0"/>
        <v>0</v>
      </c>
      <c r="M18" s="49">
        <f t="shared" si="1"/>
        <v>0</v>
      </c>
    </row>
    <row r="19" spans="1:13" x14ac:dyDescent="0.15">
      <c r="A19" s="39"/>
      <c r="B19" s="39"/>
      <c r="C19" s="40"/>
      <c r="D19" s="39"/>
      <c r="E19" s="88"/>
      <c r="F19" s="87"/>
      <c r="G19" s="90"/>
      <c r="H19" s="28"/>
      <c r="I19" s="27"/>
      <c r="J19" s="92"/>
      <c r="K19" s="93"/>
      <c r="L19" s="48">
        <f t="shared" si="0"/>
        <v>0</v>
      </c>
      <c r="M19" s="49">
        <f t="shared" si="1"/>
        <v>0</v>
      </c>
    </row>
    <row r="20" spans="1:13" x14ac:dyDescent="0.15">
      <c r="A20" s="39"/>
      <c r="B20" s="39"/>
      <c r="C20" s="40"/>
      <c r="D20" s="39"/>
      <c r="E20" s="88"/>
      <c r="F20" s="87"/>
      <c r="G20" s="90"/>
      <c r="H20" s="28"/>
      <c r="I20" s="27"/>
      <c r="J20" s="92"/>
      <c r="K20" s="93"/>
      <c r="L20" s="48">
        <f t="shared" si="0"/>
        <v>0</v>
      </c>
      <c r="M20" s="49">
        <f t="shared" si="1"/>
        <v>0</v>
      </c>
    </row>
    <row r="21" spans="1:13" x14ac:dyDescent="0.15">
      <c r="A21" s="39"/>
      <c r="B21" s="39"/>
      <c r="C21" s="40"/>
      <c r="D21" s="39"/>
      <c r="E21" s="88"/>
      <c r="F21" s="87"/>
      <c r="G21" s="90"/>
      <c r="H21" s="28"/>
      <c r="I21" s="27"/>
      <c r="J21" s="92"/>
      <c r="K21" s="93"/>
      <c r="L21" s="48">
        <f t="shared" si="0"/>
        <v>0</v>
      </c>
      <c r="M21" s="49">
        <f t="shared" si="1"/>
        <v>0</v>
      </c>
    </row>
    <row r="22" spans="1:13" x14ac:dyDescent="0.15">
      <c r="A22" s="39"/>
      <c r="B22" s="39"/>
      <c r="C22" s="40"/>
      <c r="D22" s="39"/>
      <c r="E22" s="88"/>
      <c r="F22" s="87"/>
      <c r="G22" s="90"/>
      <c r="H22" s="28"/>
      <c r="I22" s="27"/>
      <c r="J22" s="92"/>
      <c r="K22" s="93"/>
      <c r="L22" s="48">
        <f t="shared" si="0"/>
        <v>0</v>
      </c>
      <c r="M22" s="49">
        <f t="shared" si="1"/>
        <v>0</v>
      </c>
    </row>
    <row r="23" spans="1:13" x14ac:dyDescent="0.15">
      <c r="A23" s="39"/>
      <c r="B23" s="39"/>
      <c r="C23" s="40"/>
      <c r="D23" s="39"/>
      <c r="E23" s="88"/>
      <c r="F23" s="87"/>
      <c r="G23" s="90"/>
      <c r="H23" s="28"/>
      <c r="I23" s="27"/>
      <c r="J23" s="92"/>
      <c r="K23" s="93"/>
      <c r="L23" s="48">
        <f t="shared" si="0"/>
        <v>0</v>
      </c>
      <c r="M23" s="49">
        <f t="shared" si="1"/>
        <v>0</v>
      </c>
    </row>
    <row r="24" spans="1:13" x14ac:dyDescent="0.15">
      <c r="A24" s="39"/>
      <c r="B24" s="39"/>
      <c r="C24" s="40"/>
      <c r="D24" s="39"/>
      <c r="E24" s="88"/>
      <c r="F24" s="87"/>
      <c r="G24" s="90"/>
      <c r="H24" s="28"/>
      <c r="I24" s="27"/>
      <c r="J24" s="92"/>
      <c r="K24" s="93"/>
      <c r="L24" s="48">
        <f t="shared" si="0"/>
        <v>0</v>
      </c>
      <c r="M24" s="49">
        <f t="shared" si="1"/>
        <v>0</v>
      </c>
    </row>
    <row r="25" spans="1:13" x14ac:dyDescent="0.15">
      <c r="A25" s="39"/>
      <c r="B25" s="39"/>
      <c r="C25" s="40"/>
      <c r="D25" s="39"/>
      <c r="E25" s="88"/>
      <c r="F25" s="87"/>
      <c r="G25" s="90"/>
      <c r="H25" s="28"/>
      <c r="I25" s="27"/>
      <c r="J25" s="92"/>
      <c r="K25" s="93"/>
      <c r="L25" s="48">
        <f t="shared" si="0"/>
        <v>0</v>
      </c>
      <c r="M25" s="49">
        <f t="shared" si="1"/>
        <v>0</v>
      </c>
    </row>
    <row r="26" spans="1:13" x14ac:dyDescent="0.15">
      <c r="A26" s="39"/>
      <c r="B26" s="39"/>
      <c r="C26" s="40"/>
      <c r="D26" s="39"/>
      <c r="E26" s="88"/>
      <c r="F26" s="87"/>
      <c r="G26" s="90"/>
      <c r="H26" s="28"/>
      <c r="I26" s="27"/>
      <c r="J26" s="92"/>
      <c r="K26" s="93"/>
      <c r="L26" s="48">
        <f t="shared" si="0"/>
        <v>0</v>
      </c>
      <c r="M26" s="49">
        <f t="shared" si="1"/>
        <v>0</v>
      </c>
    </row>
    <row r="27" spans="1:13" x14ac:dyDescent="0.15">
      <c r="A27" s="39"/>
      <c r="B27" s="39"/>
      <c r="C27" s="40"/>
      <c r="D27" s="39"/>
      <c r="E27" s="88"/>
      <c r="F27" s="87"/>
      <c r="G27" s="90"/>
      <c r="H27" s="28"/>
      <c r="I27" s="27"/>
      <c r="J27" s="92"/>
      <c r="K27" s="93"/>
      <c r="L27" s="48">
        <f t="shared" si="0"/>
        <v>0</v>
      </c>
      <c r="M27" s="49">
        <f t="shared" si="1"/>
        <v>0</v>
      </c>
    </row>
    <row r="28" spans="1:13" x14ac:dyDescent="0.15">
      <c r="A28" s="39"/>
      <c r="B28" s="39"/>
      <c r="C28" s="40"/>
      <c r="D28" s="39"/>
      <c r="E28" s="88"/>
      <c r="F28" s="87"/>
      <c r="G28" s="90"/>
      <c r="H28" s="28"/>
      <c r="I28" s="27"/>
      <c r="J28" s="92"/>
      <c r="K28" s="93"/>
      <c r="L28" s="48">
        <f t="shared" si="0"/>
        <v>0</v>
      </c>
      <c r="M28" s="49">
        <f t="shared" si="1"/>
        <v>0</v>
      </c>
    </row>
    <row r="29" spans="1:13" x14ac:dyDescent="0.15">
      <c r="A29" s="39"/>
      <c r="B29" s="39"/>
      <c r="C29" s="40"/>
      <c r="D29" s="39"/>
      <c r="E29" s="88"/>
      <c r="F29" s="87"/>
      <c r="G29" s="90"/>
      <c r="H29" s="28"/>
      <c r="I29" s="27"/>
      <c r="J29" s="92"/>
      <c r="K29" s="93"/>
      <c r="L29" s="48">
        <f t="shared" si="0"/>
        <v>0</v>
      </c>
      <c r="M29" s="49">
        <f t="shared" si="1"/>
        <v>0</v>
      </c>
    </row>
    <row r="30" spans="1:13" x14ac:dyDescent="0.15">
      <c r="A30" s="39"/>
      <c r="B30" s="39"/>
      <c r="C30" s="40"/>
      <c r="D30" s="39"/>
      <c r="E30" s="88"/>
      <c r="F30" s="87"/>
      <c r="G30" s="90"/>
      <c r="H30" s="28"/>
      <c r="I30" s="27"/>
      <c r="J30" s="92"/>
      <c r="K30" s="93"/>
      <c r="L30" s="48">
        <f t="shared" si="0"/>
        <v>0</v>
      </c>
      <c r="M30" s="49">
        <f t="shared" si="1"/>
        <v>0</v>
      </c>
    </row>
    <row r="31" spans="1:13" x14ac:dyDescent="0.15">
      <c r="A31" s="39"/>
      <c r="B31" s="39"/>
      <c r="C31" s="40"/>
      <c r="D31" s="39"/>
      <c r="E31" s="88"/>
      <c r="F31" s="87"/>
      <c r="G31" s="90"/>
      <c r="H31" s="28"/>
      <c r="I31" s="27"/>
      <c r="J31" s="92"/>
      <c r="K31" s="93"/>
      <c r="L31" s="48">
        <f t="shared" si="0"/>
        <v>0</v>
      </c>
      <c r="M31" s="49">
        <f t="shared" si="1"/>
        <v>0</v>
      </c>
    </row>
    <row r="32" spans="1:13" x14ac:dyDescent="0.15">
      <c r="A32" s="39"/>
      <c r="B32" s="39"/>
      <c r="C32" s="40"/>
      <c r="D32" s="39"/>
      <c r="E32" s="88"/>
      <c r="F32" s="87"/>
      <c r="G32" s="90"/>
      <c r="H32" s="28"/>
      <c r="I32" s="27"/>
      <c r="J32" s="92"/>
      <c r="K32" s="93"/>
      <c r="L32" s="48">
        <f t="shared" si="0"/>
        <v>0</v>
      </c>
      <c r="M32" s="49">
        <f t="shared" si="1"/>
        <v>0</v>
      </c>
    </row>
    <row r="33" spans="1:13" x14ac:dyDescent="0.15">
      <c r="A33" s="39"/>
      <c r="B33" s="39"/>
      <c r="C33" s="40"/>
      <c r="D33" s="39"/>
      <c r="E33" s="88"/>
      <c r="F33" s="87"/>
      <c r="G33" s="90"/>
      <c r="H33" s="28"/>
      <c r="I33" s="27"/>
      <c r="J33" s="92"/>
      <c r="K33" s="93"/>
      <c r="L33" s="48">
        <f t="shared" si="0"/>
        <v>0</v>
      </c>
      <c r="M33" s="49">
        <f t="shared" si="1"/>
        <v>0</v>
      </c>
    </row>
    <row r="34" spans="1:13" x14ac:dyDescent="0.15">
      <c r="A34" s="39"/>
      <c r="B34" s="39"/>
      <c r="C34" s="40"/>
      <c r="D34" s="39"/>
      <c r="E34" s="88"/>
      <c r="F34" s="87"/>
      <c r="G34" s="90"/>
      <c r="H34" s="28"/>
      <c r="I34" s="27"/>
      <c r="J34" s="92"/>
      <c r="K34" s="93"/>
      <c r="L34" s="48">
        <f t="shared" si="0"/>
        <v>0</v>
      </c>
      <c r="M34" s="49">
        <f t="shared" si="1"/>
        <v>0</v>
      </c>
    </row>
    <row r="35" spans="1:13" x14ac:dyDescent="0.15">
      <c r="A35" s="39"/>
      <c r="B35" s="39"/>
      <c r="C35" s="40"/>
      <c r="D35" s="39"/>
      <c r="E35" s="88"/>
      <c r="F35" s="87"/>
      <c r="G35" s="90"/>
      <c r="H35" s="28"/>
      <c r="I35" s="27"/>
      <c r="J35" s="92"/>
      <c r="K35" s="93"/>
      <c r="L35" s="48">
        <f t="shared" si="0"/>
        <v>0</v>
      </c>
      <c r="M35" s="49">
        <f t="shared" si="1"/>
        <v>0</v>
      </c>
    </row>
    <row r="36" spans="1:13" x14ac:dyDescent="0.15">
      <c r="E36" s="89"/>
      <c r="F36" s="89"/>
      <c r="G36" s="91"/>
      <c r="H36" s="86"/>
      <c r="I36" s="86"/>
    </row>
    <row r="37" spans="1:13" x14ac:dyDescent="0.15">
      <c r="E37" s="89"/>
      <c r="F37" s="89"/>
      <c r="G37" s="91"/>
      <c r="H37" s="86"/>
      <c r="I37" s="86"/>
    </row>
    <row r="38" spans="1:13" x14ac:dyDescent="0.15">
      <c r="E38" s="89"/>
      <c r="F38" s="89"/>
      <c r="G38" s="91"/>
      <c r="H38" s="86"/>
      <c r="I38" s="86"/>
    </row>
    <row r="39" spans="1:13" x14ac:dyDescent="0.15">
      <c r="E39" s="89"/>
      <c r="F39" s="89"/>
      <c r="G39" s="91"/>
      <c r="H39" s="86"/>
      <c r="I39" s="86"/>
    </row>
    <row r="40" spans="1:13" x14ac:dyDescent="0.15">
      <c r="E40" s="89"/>
      <c r="F40" s="89"/>
      <c r="G40" s="91"/>
      <c r="H40" s="86"/>
      <c r="I40" s="86"/>
    </row>
    <row r="41" spans="1:13" x14ac:dyDescent="0.15">
      <c r="E41" s="89"/>
      <c r="F41" s="89"/>
      <c r="G41" s="91"/>
      <c r="H41" s="86"/>
      <c r="I41" s="86"/>
    </row>
    <row r="42" spans="1:13" x14ac:dyDescent="0.15">
      <c r="E42" s="89"/>
      <c r="F42" s="89"/>
      <c r="G42" s="91"/>
      <c r="H42" s="86"/>
      <c r="I42" s="86"/>
    </row>
    <row r="43" spans="1:13" x14ac:dyDescent="0.15">
      <c r="E43" s="89"/>
      <c r="F43" s="89"/>
      <c r="G43" s="91"/>
      <c r="H43" s="86"/>
      <c r="I43" s="86"/>
    </row>
    <row r="44" spans="1:13" x14ac:dyDescent="0.15">
      <c r="E44" s="89"/>
      <c r="F44" s="89"/>
      <c r="G44" s="91"/>
      <c r="H44" s="86"/>
      <c r="I44" s="86"/>
    </row>
    <row r="45" spans="1:13" x14ac:dyDescent="0.15">
      <c r="E45" s="89"/>
      <c r="F45" s="89"/>
      <c r="G45" s="91"/>
      <c r="H45" s="86"/>
      <c r="I45" s="86"/>
    </row>
    <row r="46" spans="1:13" x14ac:dyDescent="0.15">
      <c r="E46" s="89"/>
      <c r="F46" s="89"/>
      <c r="H46" s="86"/>
      <c r="I46" s="86"/>
    </row>
    <row r="47" spans="1:13" x14ac:dyDescent="0.15">
      <c r="E47" s="89"/>
      <c r="F47" s="89"/>
      <c r="H47" s="86"/>
      <c r="I47" s="86"/>
    </row>
    <row r="48" spans="1:13" x14ac:dyDescent="0.15">
      <c r="E48" s="89"/>
      <c r="F48" s="89"/>
      <c r="H48" s="86"/>
      <c r="I48" s="86"/>
    </row>
    <row r="49" spans="5:9" x14ac:dyDescent="0.15">
      <c r="E49" s="89"/>
      <c r="F49" s="89"/>
      <c r="H49" s="86"/>
      <c r="I49" s="86"/>
    </row>
    <row r="50" spans="5:9" x14ac:dyDescent="0.15">
      <c r="E50" s="89"/>
      <c r="F50" s="89"/>
      <c r="H50" s="86"/>
      <c r="I50" s="86"/>
    </row>
    <row r="51" spans="5:9" x14ac:dyDescent="0.15">
      <c r="E51" s="89"/>
      <c r="F51" s="89"/>
      <c r="H51" s="86"/>
      <c r="I51" s="86"/>
    </row>
    <row r="52" spans="5:9" x14ac:dyDescent="0.15">
      <c r="E52" s="89"/>
      <c r="F52" s="89"/>
      <c r="H52" s="86"/>
      <c r="I52" s="86"/>
    </row>
    <row r="53" spans="5:9" x14ac:dyDescent="0.15">
      <c r="E53" s="89"/>
      <c r="F53" s="89"/>
    </row>
    <row r="54" spans="5:9" x14ac:dyDescent="0.15">
      <c r="E54" s="89"/>
      <c r="F54" s="89"/>
    </row>
    <row r="55" spans="5:9" x14ac:dyDescent="0.15">
      <c r="E55" s="89"/>
      <c r="F55" s="89"/>
    </row>
    <row r="56" spans="5:9" x14ac:dyDescent="0.15">
      <c r="E56" s="89"/>
      <c r="F56" s="89"/>
    </row>
    <row r="57" spans="5:9" x14ac:dyDescent="0.15">
      <c r="E57" s="89"/>
      <c r="F57" s="89"/>
    </row>
    <row r="58" spans="5:9" x14ac:dyDescent="0.15">
      <c r="E58" s="86"/>
      <c r="F58" s="86"/>
    </row>
    <row r="59" spans="5:9" x14ac:dyDescent="0.15">
      <c r="E59" s="86"/>
      <c r="F59" s="86"/>
    </row>
    <row r="60" spans="5:9" x14ac:dyDescent="0.15">
      <c r="E60" s="86"/>
      <c r="F60" s="86"/>
    </row>
    <row r="61" spans="5:9" x14ac:dyDescent="0.15">
      <c r="E61" s="86"/>
      <c r="F61" s="86"/>
    </row>
    <row r="62" spans="5:9" x14ac:dyDescent="0.15">
      <c r="E62" s="86"/>
      <c r="F62" s="86"/>
    </row>
    <row r="63" spans="5:9" x14ac:dyDescent="0.15">
      <c r="E63" s="86"/>
      <c r="F63" s="86"/>
    </row>
    <row r="64" spans="5:9" x14ac:dyDescent="0.15">
      <c r="E64" s="86"/>
      <c r="F64" s="86"/>
    </row>
    <row r="65" spans="5:6" x14ac:dyDescent="0.15">
      <c r="E65" s="86"/>
      <c r="F65" s="86"/>
    </row>
    <row r="66" spans="5:6" x14ac:dyDescent="0.15">
      <c r="E66" s="86"/>
      <c r="F66" s="86"/>
    </row>
    <row r="67" spans="5:6" x14ac:dyDescent="0.15">
      <c r="E67" s="86"/>
      <c r="F67" s="86"/>
    </row>
    <row r="68" spans="5:6" x14ac:dyDescent="0.15">
      <c r="E68" s="86"/>
      <c r="F68" s="86"/>
    </row>
    <row r="69" spans="5:6" x14ac:dyDescent="0.15">
      <c r="E69" s="86"/>
      <c r="F69" s="86"/>
    </row>
    <row r="70" spans="5:6" x14ac:dyDescent="0.15">
      <c r="E70" s="86"/>
      <c r="F70" s="86"/>
    </row>
    <row r="71" spans="5:6" x14ac:dyDescent="0.15">
      <c r="E71" s="86"/>
      <c r="F71" s="86"/>
    </row>
    <row r="72" spans="5:6" x14ac:dyDescent="0.15">
      <c r="E72" s="86"/>
      <c r="F72" s="86"/>
    </row>
    <row r="73" spans="5:6" x14ac:dyDescent="0.15">
      <c r="E73" s="86"/>
      <c r="F73" s="86"/>
    </row>
    <row r="74" spans="5:6" x14ac:dyDescent="0.15">
      <c r="E74" s="86"/>
      <c r="F74" s="86"/>
    </row>
    <row r="75" spans="5:6" x14ac:dyDescent="0.15">
      <c r="E75" s="86"/>
      <c r="F75" s="86"/>
    </row>
    <row r="76" spans="5:6" x14ac:dyDescent="0.15">
      <c r="E76" s="86"/>
      <c r="F76" s="86"/>
    </row>
    <row r="77" spans="5:6" x14ac:dyDescent="0.15">
      <c r="E77" s="86"/>
      <c r="F77" s="86"/>
    </row>
    <row r="78" spans="5:6" x14ac:dyDescent="0.15">
      <c r="E78" s="86"/>
      <c r="F78" s="86"/>
    </row>
    <row r="79" spans="5:6" x14ac:dyDescent="0.15">
      <c r="E79" s="86"/>
      <c r="F79" s="86"/>
    </row>
    <row r="80" spans="5:6" x14ac:dyDescent="0.15">
      <c r="E80" s="86"/>
      <c r="F80" s="86"/>
    </row>
    <row r="81" spans="5:6" x14ac:dyDescent="0.15">
      <c r="E81" s="86"/>
      <c r="F81" s="86"/>
    </row>
    <row r="82" spans="5:6" x14ac:dyDescent="0.15">
      <c r="E82" s="86"/>
      <c r="F82" s="86"/>
    </row>
    <row r="83" spans="5:6" x14ac:dyDescent="0.15">
      <c r="E83" s="86"/>
      <c r="F83" s="86"/>
    </row>
    <row r="84" spans="5:6" x14ac:dyDescent="0.15">
      <c r="E84" s="86"/>
      <c r="F84" s="86"/>
    </row>
    <row r="85" spans="5:6" x14ac:dyDescent="0.15">
      <c r="E85" s="86"/>
      <c r="F85" s="86"/>
    </row>
    <row r="86" spans="5:6" x14ac:dyDescent="0.15">
      <c r="E86" s="86"/>
      <c r="F86" s="86"/>
    </row>
    <row r="87" spans="5:6" x14ac:dyDescent="0.15">
      <c r="E87" s="86"/>
      <c r="F87" s="86"/>
    </row>
    <row r="88" spans="5:6" x14ac:dyDescent="0.15">
      <c r="E88" s="86"/>
      <c r="F88" s="86"/>
    </row>
    <row r="89" spans="5:6" x14ac:dyDescent="0.15">
      <c r="E89" s="86"/>
      <c r="F89" s="86"/>
    </row>
    <row r="90" spans="5:6" x14ac:dyDescent="0.15">
      <c r="E90" s="86"/>
      <c r="F90" s="86"/>
    </row>
    <row r="91" spans="5:6" x14ac:dyDescent="0.15">
      <c r="E91" s="86"/>
      <c r="F91" s="86"/>
    </row>
    <row r="92" spans="5:6" x14ac:dyDescent="0.15">
      <c r="E92" s="86"/>
      <c r="F92" s="86"/>
    </row>
    <row r="93" spans="5:6" x14ac:dyDescent="0.15">
      <c r="E93" s="86"/>
      <c r="F93" s="86"/>
    </row>
    <row r="94" spans="5:6" x14ac:dyDescent="0.15">
      <c r="E94" s="86"/>
      <c r="F94" s="86"/>
    </row>
    <row r="95" spans="5:6" x14ac:dyDescent="0.15">
      <c r="E95" s="86"/>
      <c r="F95" s="86"/>
    </row>
    <row r="96" spans="5:6" x14ac:dyDescent="0.15">
      <c r="E96" s="86"/>
      <c r="F96" s="86"/>
    </row>
    <row r="97" spans="5:6" x14ac:dyDescent="0.15">
      <c r="E97" s="86"/>
      <c r="F97" s="86"/>
    </row>
    <row r="98" spans="5:6" x14ac:dyDescent="0.15">
      <c r="E98" s="86"/>
      <c r="F98" s="86"/>
    </row>
    <row r="99" spans="5:6" x14ac:dyDescent="0.15">
      <c r="E99" s="86"/>
      <c r="F99" s="86"/>
    </row>
    <row r="100" spans="5:6" x14ac:dyDescent="0.15">
      <c r="E100" s="86"/>
      <c r="F100" s="86"/>
    </row>
    <row r="101" spans="5:6" x14ac:dyDescent="0.15">
      <c r="E101" s="86"/>
      <c r="F101" s="86"/>
    </row>
    <row r="102" spans="5:6" x14ac:dyDescent="0.15">
      <c r="E102" s="86"/>
      <c r="F102" s="86"/>
    </row>
    <row r="103" spans="5:6" x14ac:dyDescent="0.15">
      <c r="E103" s="86"/>
      <c r="F103" s="86"/>
    </row>
    <row r="104" spans="5:6" x14ac:dyDescent="0.15">
      <c r="E104" s="86"/>
      <c r="F104" s="86"/>
    </row>
    <row r="105" spans="5:6" x14ac:dyDescent="0.15">
      <c r="E105" s="86"/>
      <c r="F105" s="86"/>
    </row>
    <row r="106" spans="5:6" x14ac:dyDescent="0.15">
      <c r="E106" s="86"/>
      <c r="F106" s="86"/>
    </row>
    <row r="107" spans="5:6" x14ac:dyDescent="0.15">
      <c r="E107" s="86"/>
      <c r="F107" s="86"/>
    </row>
    <row r="108" spans="5:6" x14ac:dyDescent="0.15">
      <c r="E108" s="86"/>
      <c r="F108" s="86"/>
    </row>
    <row r="109" spans="5:6" x14ac:dyDescent="0.15">
      <c r="E109" s="86"/>
      <c r="F109" s="86"/>
    </row>
    <row r="110" spans="5:6" x14ac:dyDescent="0.15">
      <c r="E110" s="86"/>
      <c r="F110" s="86"/>
    </row>
    <row r="111" spans="5:6" x14ac:dyDescent="0.15">
      <c r="E111" s="86"/>
      <c r="F111" s="86"/>
    </row>
    <row r="112" spans="5:6" x14ac:dyDescent="0.15">
      <c r="E112" s="86"/>
      <c r="F112" s="86"/>
    </row>
    <row r="113" spans="5:6" x14ac:dyDescent="0.15">
      <c r="E113" s="86"/>
      <c r="F113" s="86"/>
    </row>
    <row r="114" spans="5:6" x14ac:dyDescent="0.15">
      <c r="E114" s="86"/>
      <c r="F114" s="86"/>
    </row>
    <row r="115" spans="5:6" x14ac:dyDescent="0.15">
      <c r="E115" s="86"/>
      <c r="F115" s="86"/>
    </row>
    <row r="116" spans="5:6" x14ac:dyDescent="0.15">
      <c r="E116" s="86"/>
      <c r="F116" s="86"/>
    </row>
    <row r="117" spans="5:6" x14ac:dyDescent="0.15">
      <c r="E117" s="86"/>
      <c r="F117" s="86"/>
    </row>
    <row r="118" spans="5:6" x14ac:dyDescent="0.15">
      <c r="E118" s="86"/>
      <c r="F118" s="86"/>
    </row>
    <row r="119" spans="5:6" x14ac:dyDescent="0.15">
      <c r="E119" s="86"/>
      <c r="F119" s="86"/>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paperSize="176" scale="75" fitToHeight="0" orientation="landscape" horizontalDpi="300" verticalDpi="300"/>
  <headerFooter alignWithMargins="0">
    <oddHeader>&amp;L&amp;9Personnel&amp;10
&amp;C&amp;"Arial,Bold"EMAC Mission Ready Package Cost Estimate</oddHeader>
    <oddFooter>&amp;L&amp;8Copyright © 2008-2016 NEMA&amp;C&amp;8&amp;P&amp;R&amp;8&amp;D</oddFooter>
  </headerFooter>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1"/>
  <sheetViews>
    <sheetView showGridLines="0" view="pageBreakPreview" zoomScaleSheetLayoutView="100" workbookViewId="0">
      <pane ySplit="11" topLeftCell="A12" activePane="bottomLeft" state="frozen"/>
      <selection pane="bottomLeft" activeCell="A12" sqref="A12"/>
    </sheetView>
  </sheetViews>
  <sheetFormatPr baseColWidth="10" defaultColWidth="8.83203125" defaultRowHeight="25.5" customHeight="1" x14ac:dyDescent="0.15"/>
  <cols>
    <col min="1" max="1" width="4.33203125" style="1" customWidth="1"/>
    <col min="2" max="2" width="7.6640625" style="1" customWidth="1"/>
    <col min="3" max="3" width="7.83203125" style="1" customWidth="1"/>
    <col min="4" max="6" width="8.83203125" style="1"/>
    <col min="7" max="8" width="8.5" style="1" customWidth="1"/>
    <col min="9" max="9" width="13.5" style="1" customWidth="1"/>
    <col min="10" max="10" width="9.1640625" style="1" customWidth="1"/>
    <col min="11" max="11" width="12.83203125" style="1" customWidth="1"/>
    <col min="12" max="12" width="0.5" style="1" customWidth="1"/>
    <col min="13" max="13" width="11.5" style="1" customWidth="1"/>
    <col min="14" max="14" width="8.1640625" style="1" customWidth="1"/>
    <col min="15" max="15" width="8.1640625" style="1" hidden="1" customWidth="1"/>
    <col min="16" max="16" width="11.5" style="1" customWidth="1"/>
    <col min="17" max="17" width="14" style="1" customWidth="1"/>
    <col min="18" max="16384" width="8.83203125" style="1"/>
  </cols>
  <sheetData>
    <row r="1" spans="1:17" ht="25.5" customHeight="1" x14ac:dyDescent="0.15">
      <c r="A1" s="101" t="s">
        <v>17</v>
      </c>
      <c r="B1" s="383"/>
      <c r="C1" s="383"/>
      <c r="D1" s="383"/>
      <c r="E1" s="383"/>
      <c r="F1" s="385">
        <f>MRP!F2</f>
        <v>0</v>
      </c>
      <c r="G1" s="385"/>
      <c r="H1" s="385"/>
      <c r="I1" s="385"/>
      <c r="J1" s="385"/>
      <c r="K1" s="385"/>
      <c r="L1" s="385"/>
      <c r="M1" s="385"/>
      <c r="N1" s="385"/>
      <c r="O1" s="385"/>
      <c r="P1" s="385"/>
      <c r="Q1" s="385"/>
    </row>
    <row r="2" spans="1:17" ht="25.5" customHeight="1" x14ac:dyDescent="0.15">
      <c r="A2" s="177" t="s">
        <v>207</v>
      </c>
      <c r="B2" s="384"/>
      <c r="C2" s="384"/>
      <c r="D2" s="384"/>
      <c r="E2" s="384"/>
      <c r="F2" s="360">
        <f>MRP!F3</f>
        <v>0</v>
      </c>
      <c r="G2" s="360"/>
      <c r="H2" s="360"/>
      <c r="I2" s="360"/>
      <c r="J2" s="360"/>
      <c r="K2" s="360"/>
      <c r="L2" s="360"/>
      <c r="M2" s="360"/>
      <c r="N2" s="360"/>
      <c r="O2" s="360"/>
      <c r="P2" s="360"/>
      <c r="Q2" s="360"/>
    </row>
    <row r="3" spans="1:17" ht="56.25" customHeight="1" x14ac:dyDescent="0.15">
      <c r="A3" s="386" t="s">
        <v>174</v>
      </c>
      <c r="B3" s="387"/>
      <c r="C3" s="387"/>
      <c r="D3" s="387"/>
      <c r="E3" s="387"/>
      <c r="F3" s="387"/>
      <c r="G3" s="387"/>
      <c r="H3" s="387"/>
      <c r="I3" s="387"/>
      <c r="J3" s="387"/>
      <c r="K3" s="387"/>
      <c r="L3" s="387"/>
      <c r="M3" s="387"/>
      <c r="N3" s="387"/>
      <c r="O3" s="387"/>
      <c r="P3" s="387"/>
      <c r="Q3" s="388"/>
    </row>
    <row r="4" spans="1:17" ht="3.75" customHeight="1" x14ac:dyDescent="0.15">
      <c r="A4" s="390"/>
      <c r="B4" s="390"/>
      <c r="C4" s="390"/>
      <c r="D4" s="390"/>
      <c r="E4" s="391"/>
      <c r="F4" s="391"/>
      <c r="G4" s="391"/>
      <c r="H4" s="391"/>
      <c r="I4" s="391"/>
      <c r="J4" s="390"/>
      <c r="K4" s="390"/>
      <c r="L4" s="390"/>
      <c r="M4" s="390"/>
      <c r="N4" s="390"/>
      <c r="O4" s="390"/>
      <c r="P4" s="390"/>
      <c r="Q4" s="390"/>
    </row>
    <row r="5" spans="1:17" s="8" customFormat="1" ht="25.5" customHeight="1" x14ac:dyDescent="0.15">
      <c r="A5" s="353" t="s">
        <v>70</v>
      </c>
      <c r="B5" s="353"/>
      <c r="C5" s="353"/>
      <c r="D5" s="353"/>
      <c r="E5" s="353"/>
      <c r="F5" s="353"/>
      <c r="G5" s="320">
        <f>SUM(K12:K61)</f>
        <v>0</v>
      </c>
      <c r="H5" s="320"/>
      <c r="I5" s="320"/>
      <c r="J5" s="353" t="s">
        <v>71</v>
      </c>
      <c r="K5" s="353"/>
      <c r="L5" s="353"/>
      <c r="M5" s="353"/>
      <c r="N5" s="33"/>
      <c r="O5" s="69"/>
      <c r="P5" s="392">
        <f>SUM(Q12:Q61)</f>
        <v>0</v>
      </c>
      <c r="Q5" s="392"/>
    </row>
    <row r="6" spans="1:17" ht="4.5" customHeight="1" x14ac:dyDescent="0.15">
      <c r="A6" s="389"/>
      <c r="B6" s="389"/>
      <c r="C6" s="389"/>
      <c r="D6" s="389"/>
      <c r="E6" s="389"/>
      <c r="F6" s="389"/>
      <c r="G6" s="389"/>
      <c r="H6" s="389"/>
      <c r="I6" s="389"/>
      <c r="J6" s="389"/>
      <c r="K6" s="389"/>
      <c r="L6" s="389"/>
      <c r="M6" s="389"/>
      <c r="N6" s="389"/>
      <c r="O6" s="389"/>
      <c r="P6" s="389"/>
      <c r="Q6" s="389"/>
    </row>
    <row r="7" spans="1:17" ht="25.5" customHeight="1" x14ac:dyDescent="0.15">
      <c r="A7" s="401" t="s">
        <v>91</v>
      </c>
      <c r="B7" s="401"/>
      <c r="C7" s="401"/>
      <c r="D7" s="400">
        <f>COUNTA(B12:B61)</f>
        <v>0</v>
      </c>
      <c r="E7" s="400"/>
      <c r="F7" s="399" t="s">
        <v>117</v>
      </c>
      <c r="G7" s="399"/>
      <c r="H7" s="399"/>
      <c r="I7" s="2"/>
      <c r="J7" s="399" t="s">
        <v>118</v>
      </c>
      <c r="K7" s="399"/>
      <c r="L7" s="399"/>
      <c r="M7" s="399"/>
      <c r="N7" s="402"/>
      <c r="O7" s="403"/>
      <c r="P7" s="403"/>
      <c r="Q7" s="404"/>
    </row>
    <row r="8" spans="1:17" ht="3.75" customHeight="1" x14ac:dyDescent="0.15">
      <c r="A8" s="411" t="s">
        <v>90</v>
      </c>
      <c r="B8" s="411"/>
      <c r="C8" s="411"/>
      <c r="D8" s="411"/>
      <c r="E8" s="411"/>
      <c r="F8" s="411"/>
      <c r="G8" s="411"/>
      <c r="H8" s="411"/>
      <c r="I8" s="411"/>
      <c r="J8" s="411"/>
      <c r="K8" s="411"/>
      <c r="L8" s="411"/>
      <c r="M8" s="411"/>
      <c r="N8" s="411"/>
      <c r="O8" s="411"/>
      <c r="P8" s="411"/>
      <c r="Q8" s="411"/>
    </row>
    <row r="9" spans="1:17" ht="16.5" customHeight="1" x14ac:dyDescent="0.15">
      <c r="A9" s="382" t="s">
        <v>74</v>
      </c>
      <c r="B9" s="382"/>
      <c r="C9" s="382"/>
      <c r="D9" s="382"/>
      <c r="E9" s="382"/>
      <c r="F9" s="382"/>
      <c r="G9" s="382"/>
      <c r="H9" s="382"/>
      <c r="I9" s="382"/>
      <c r="J9" s="382"/>
      <c r="K9" s="382"/>
      <c r="L9" s="382"/>
      <c r="M9" s="382"/>
      <c r="N9" s="382"/>
      <c r="O9" s="382"/>
      <c r="P9" s="382"/>
      <c r="Q9" s="382"/>
    </row>
    <row r="10" spans="1:17" ht="16.5" customHeight="1" x14ac:dyDescent="0.15">
      <c r="A10" s="393" t="s">
        <v>69</v>
      </c>
      <c r="B10" s="394"/>
      <c r="C10" s="394"/>
      <c r="D10" s="394"/>
      <c r="E10" s="394"/>
      <c r="F10" s="394"/>
      <c r="G10" s="394"/>
      <c r="H10" s="395"/>
      <c r="I10" s="405" t="s">
        <v>67</v>
      </c>
      <c r="J10" s="406"/>
      <c r="K10" s="407"/>
      <c r="L10" s="408"/>
      <c r="M10" s="405" t="s">
        <v>114</v>
      </c>
      <c r="N10" s="406"/>
      <c r="O10" s="406"/>
      <c r="P10" s="406"/>
      <c r="Q10" s="407"/>
    </row>
    <row r="11" spans="1:17" s="8" customFormat="1" ht="25.5" customHeight="1" x14ac:dyDescent="0.15">
      <c r="A11" s="396"/>
      <c r="B11" s="397"/>
      <c r="C11" s="397"/>
      <c r="D11" s="397"/>
      <c r="E11" s="397"/>
      <c r="F11" s="397"/>
      <c r="G11" s="397"/>
      <c r="H11" s="398"/>
      <c r="I11" s="64" t="s">
        <v>64</v>
      </c>
      <c r="J11" s="64" t="s">
        <v>65</v>
      </c>
      <c r="K11" s="50" t="s">
        <v>115</v>
      </c>
      <c r="L11" s="409"/>
      <c r="M11" s="64" t="s">
        <v>68</v>
      </c>
      <c r="N11" s="64" t="s">
        <v>65</v>
      </c>
      <c r="O11" s="64" t="s">
        <v>164</v>
      </c>
      <c r="P11" s="64" t="s">
        <v>116</v>
      </c>
      <c r="Q11" s="50" t="s">
        <v>63</v>
      </c>
    </row>
    <row r="12" spans="1:17" ht="24.75" customHeight="1" x14ac:dyDescent="0.15">
      <c r="A12" s="53">
        <v>1</v>
      </c>
      <c r="B12" s="381"/>
      <c r="C12" s="381"/>
      <c r="D12" s="381"/>
      <c r="E12" s="381"/>
      <c r="F12" s="381"/>
      <c r="G12" s="381"/>
      <c r="H12" s="381"/>
      <c r="I12" s="35"/>
      <c r="J12" s="36"/>
      <c r="K12" s="51">
        <f>I12*J12</f>
        <v>0</v>
      </c>
      <c r="L12" s="409"/>
      <c r="M12" s="35"/>
      <c r="N12" s="36"/>
      <c r="O12" s="72">
        <f>M12*N12</f>
        <v>0</v>
      </c>
      <c r="P12" s="37"/>
      <c r="Q12" s="52">
        <f>(M12*N12)*P12</f>
        <v>0</v>
      </c>
    </row>
    <row r="13" spans="1:17" ht="24.75" customHeight="1" x14ac:dyDescent="0.15">
      <c r="A13" s="53">
        <v>2</v>
      </c>
      <c r="B13" s="380"/>
      <c r="C13" s="380"/>
      <c r="D13" s="380"/>
      <c r="E13" s="380"/>
      <c r="F13" s="380"/>
      <c r="G13" s="380"/>
      <c r="H13" s="380"/>
      <c r="I13" s="35"/>
      <c r="J13" s="36"/>
      <c r="K13" s="51">
        <f t="shared" ref="K13:K41" si="0">I13*J13</f>
        <v>0</v>
      </c>
      <c r="L13" s="409"/>
      <c r="M13" s="35"/>
      <c r="N13" s="36"/>
      <c r="O13" s="72">
        <f t="shared" ref="O13:O61" si="1">M13*N13</f>
        <v>0</v>
      </c>
      <c r="P13" s="37"/>
      <c r="Q13" s="52">
        <f t="shared" ref="Q13:Q61" si="2">(M13*N13)*P13</f>
        <v>0</v>
      </c>
    </row>
    <row r="14" spans="1:17" ht="24.75" customHeight="1" x14ac:dyDescent="0.15">
      <c r="A14" s="53">
        <v>3</v>
      </c>
      <c r="B14" s="381"/>
      <c r="C14" s="381"/>
      <c r="D14" s="381"/>
      <c r="E14" s="381"/>
      <c r="F14" s="381"/>
      <c r="G14" s="381"/>
      <c r="H14" s="381"/>
      <c r="I14" s="35"/>
      <c r="J14" s="36"/>
      <c r="K14" s="51">
        <f t="shared" si="0"/>
        <v>0</v>
      </c>
      <c r="L14" s="409"/>
      <c r="M14" s="35"/>
      <c r="N14" s="36"/>
      <c r="O14" s="72">
        <f t="shared" si="1"/>
        <v>0</v>
      </c>
      <c r="P14" s="37"/>
      <c r="Q14" s="52">
        <f t="shared" si="2"/>
        <v>0</v>
      </c>
    </row>
    <row r="15" spans="1:17" ht="24.75" customHeight="1" x14ac:dyDescent="0.15">
      <c r="A15" s="53">
        <v>4</v>
      </c>
      <c r="B15" s="381"/>
      <c r="C15" s="381"/>
      <c r="D15" s="381"/>
      <c r="E15" s="381"/>
      <c r="F15" s="381"/>
      <c r="G15" s="381"/>
      <c r="H15" s="381"/>
      <c r="I15" s="35"/>
      <c r="J15" s="36"/>
      <c r="K15" s="51">
        <f t="shared" si="0"/>
        <v>0</v>
      </c>
      <c r="L15" s="409"/>
      <c r="M15" s="35"/>
      <c r="N15" s="36"/>
      <c r="O15" s="72">
        <f t="shared" si="1"/>
        <v>0</v>
      </c>
      <c r="P15" s="37"/>
      <c r="Q15" s="52">
        <f t="shared" si="2"/>
        <v>0</v>
      </c>
    </row>
    <row r="16" spans="1:17" ht="24.75" customHeight="1" x14ac:dyDescent="0.15">
      <c r="A16" s="53">
        <v>5</v>
      </c>
      <c r="B16" s="381"/>
      <c r="C16" s="381"/>
      <c r="D16" s="381"/>
      <c r="E16" s="381"/>
      <c r="F16" s="381"/>
      <c r="G16" s="381"/>
      <c r="H16" s="381"/>
      <c r="I16" s="35"/>
      <c r="J16" s="36"/>
      <c r="K16" s="51">
        <f t="shared" si="0"/>
        <v>0</v>
      </c>
      <c r="L16" s="409"/>
      <c r="M16" s="35"/>
      <c r="N16" s="36"/>
      <c r="O16" s="72">
        <f t="shared" si="1"/>
        <v>0</v>
      </c>
      <c r="P16" s="37"/>
      <c r="Q16" s="52">
        <f t="shared" si="2"/>
        <v>0</v>
      </c>
    </row>
    <row r="17" spans="1:17" ht="24.75" customHeight="1" x14ac:dyDescent="0.15">
      <c r="A17" s="53">
        <v>6</v>
      </c>
      <c r="B17" s="381"/>
      <c r="C17" s="381"/>
      <c r="D17" s="381"/>
      <c r="E17" s="381"/>
      <c r="F17" s="381"/>
      <c r="G17" s="381"/>
      <c r="H17" s="381"/>
      <c r="I17" s="35"/>
      <c r="J17" s="36"/>
      <c r="K17" s="51">
        <f t="shared" si="0"/>
        <v>0</v>
      </c>
      <c r="L17" s="409"/>
      <c r="M17" s="35"/>
      <c r="N17" s="36"/>
      <c r="O17" s="72">
        <f t="shared" si="1"/>
        <v>0</v>
      </c>
      <c r="P17" s="37"/>
      <c r="Q17" s="52">
        <f t="shared" si="2"/>
        <v>0</v>
      </c>
    </row>
    <row r="18" spans="1:17" ht="24.75" customHeight="1" x14ac:dyDescent="0.15">
      <c r="A18" s="53">
        <v>7</v>
      </c>
      <c r="B18" s="381"/>
      <c r="C18" s="381"/>
      <c r="D18" s="381"/>
      <c r="E18" s="381"/>
      <c r="F18" s="381"/>
      <c r="G18" s="381"/>
      <c r="H18" s="381"/>
      <c r="I18" s="35"/>
      <c r="J18" s="36"/>
      <c r="K18" s="51">
        <f t="shared" si="0"/>
        <v>0</v>
      </c>
      <c r="L18" s="409"/>
      <c r="M18" s="35"/>
      <c r="N18" s="36"/>
      <c r="O18" s="72">
        <f t="shared" si="1"/>
        <v>0</v>
      </c>
      <c r="P18" s="37"/>
      <c r="Q18" s="52">
        <f t="shared" si="2"/>
        <v>0</v>
      </c>
    </row>
    <row r="19" spans="1:17" ht="24.75" customHeight="1" x14ac:dyDescent="0.15">
      <c r="A19" s="53">
        <v>8</v>
      </c>
      <c r="B19" s="381"/>
      <c r="C19" s="381"/>
      <c r="D19" s="381"/>
      <c r="E19" s="381"/>
      <c r="F19" s="381"/>
      <c r="G19" s="381"/>
      <c r="H19" s="381"/>
      <c r="I19" s="35"/>
      <c r="J19" s="36"/>
      <c r="K19" s="51">
        <f t="shared" si="0"/>
        <v>0</v>
      </c>
      <c r="L19" s="409"/>
      <c r="M19" s="35"/>
      <c r="N19" s="36"/>
      <c r="O19" s="72">
        <f t="shared" si="1"/>
        <v>0</v>
      </c>
      <c r="P19" s="37"/>
      <c r="Q19" s="52">
        <f t="shared" si="2"/>
        <v>0</v>
      </c>
    </row>
    <row r="20" spans="1:17" ht="24.75" customHeight="1" x14ac:dyDescent="0.15">
      <c r="A20" s="53">
        <v>9</v>
      </c>
      <c r="B20" s="381"/>
      <c r="C20" s="381"/>
      <c r="D20" s="381"/>
      <c r="E20" s="381"/>
      <c r="F20" s="381"/>
      <c r="G20" s="381"/>
      <c r="H20" s="381"/>
      <c r="I20" s="35"/>
      <c r="J20" s="36"/>
      <c r="K20" s="51">
        <f t="shared" si="0"/>
        <v>0</v>
      </c>
      <c r="L20" s="409"/>
      <c r="M20" s="35"/>
      <c r="N20" s="36"/>
      <c r="O20" s="72">
        <f t="shared" si="1"/>
        <v>0</v>
      </c>
      <c r="P20" s="37"/>
      <c r="Q20" s="52">
        <f t="shared" si="2"/>
        <v>0</v>
      </c>
    </row>
    <row r="21" spans="1:17" ht="24.75" customHeight="1" x14ac:dyDescent="0.15">
      <c r="A21" s="53">
        <v>10</v>
      </c>
      <c r="B21" s="381"/>
      <c r="C21" s="381"/>
      <c r="D21" s="381"/>
      <c r="E21" s="381"/>
      <c r="F21" s="381"/>
      <c r="G21" s="381"/>
      <c r="H21" s="381"/>
      <c r="I21" s="35"/>
      <c r="J21" s="36"/>
      <c r="K21" s="51">
        <f t="shared" si="0"/>
        <v>0</v>
      </c>
      <c r="L21" s="409"/>
      <c r="M21" s="35"/>
      <c r="N21" s="36"/>
      <c r="O21" s="72">
        <f t="shared" si="1"/>
        <v>0</v>
      </c>
      <c r="P21" s="37"/>
      <c r="Q21" s="52">
        <f t="shared" si="2"/>
        <v>0</v>
      </c>
    </row>
    <row r="22" spans="1:17" ht="24.75" customHeight="1" x14ac:dyDescent="0.15">
      <c r="A22" s="53">
        <v>11</v>
      </c>
      <c r="B22" s="381"/>
      <c r="C22" s="381"/>
      <c r="D22" s="381"/>
      <c r="E22" s="381"/>
      <c r="F22" s="381"/>
      <c r="G22" s="381"/>
      <c r="H22" s="381"/>
      <c r="I22" s="35"/>
      <c r="J22" s="36"/>
      <c r="K22" s="51">
        <f t="shared" si="0"/>
        <v>0</v>
      </c>
      <c r="L22" s="409"/>
      <c r="M22" s="35"/>
      <c r="N22" s="36"/>
      <c r="O22" s="72">
        <f t="shared" si="1"/>
        <v>0</v>
      </c>
      <c r="P22" s="37"/>
      <c r="Q22" s="52">
        <f t="shared" si="2"/>
        <v>0</v>
      </c>
    </row>
    <row r="23" spans="1:17" ht="24.75" customHeight="1" x14ac:dyDescent="0.15">
      <c r="A23" s="53">
        <v>12</v>
      </c>
      <c r="B23" s="381"/>
      <c r="C23" s="381"/>
      <c r="D23" s="381"/>
      <c r="E23" s="381"/>
      <c r="F23" s="381"/>
      <c r="G23" s="381"/>
      <c r="H23" s="381"/>
      <c r="I23" s="35"/>
      <c r="J23" s="36"/>
      <c r="K23" s="51">
        <f t="shared" si="0"/>
        <v>0</v>
      </c>
      <c r="L23" s="409"/>
      <c r="M23" s="35"/>
      <c r="N23" s="36"/>
      <c r="O23" s="72">
        <f t="shared" si="1"/>
        <v>0</v>
      </c>
      <c r="P23" s="37"/>
      <c r="Q23" s="52">
        <f t="shared" si="2"/>
        <v>0</v>
      </c>
    </row>
    <row r="24" spans="1:17" ht="24.75" customHeight="1" x14ac:dyDescent="0.15">
      <c r="A24" s="53">
        <v>13</v>
      </c>
      <c r="B24" s="381"/>
      <c r="C24" s="381"/>
      <c r="D24" s="381"/>
      <c r="E24" s="381"/>
      <c r="F24" s="381"/>
      <c r="G24" s="381"/>
      <c r="H24" s="381"/>
      <c r="I24" s="35"/>
      <c r="J24" s="36"/>
      <c r="K24" s="51">
        <f t="shared" si="0"/>
        <v>0</v>
      </c>
      <c r="L24" s="409"/>
      <c r="M24" s="35"/>
      <c r="N24" s="36"/>
      <c r="O24" s="72">
        <f t="shared" si="1"/>
        <v>0</v>
      </c>
      <c r="P24" s="37"/>
      <c r="Q24" s="52">
        <f t="shared" si="2"/>
        <v>0</v>
      </c>
    </row>
    <row r="25" spans="1:17" ht="24.75" customHeight="1" x14ac:dyDescent="0.15">
      <c r="A25" s="53">
        <v>14</v>
      </c>
      <c r="B25" s="381"/>
      <c r="C25" s="381"/>
      <c r="D25" s="381"/>
      <c r="E25" s="381"/>
      <c r="F25" s="381"/>
      <c r="G25" s="381"/>
      <c r="H25" s="381"/>
      <c r="I25" s="35"/>
      <c r="J25" s="36"/>
      <c r="K25" s="51">
        <f t="shared" si="0"/>
        <v>0</v>
      </c>
      <c r="L25" s="409"/>
      <c r="M25" s="35"/>
      <c r="N25" s="36"/>
      <c r="O25" s="72">
        <f t="shared" si="1"/>
        <v>0</v>
      </c>
      <c r="P25" s="37"/>
      <c r="Q25" s="52">
        <f t="shared" si="2"/>
        <v>0</v>
      </c>
    </row>
    <row r="26" spans="1:17" ht="24.75" customHeight="1" x14ac:dyDescent="0.15">
      <c r="A26" s="53">
        <v>15</v>
      </c>
      <c r="B26" s="381"/>
      <c r="C26" s="381"/>
      <c r="D26" s="381"/>
      <c r="E26" s="381"/>
      <c r="F26" s="381"/>
      <c r="G26" s="381"/>
      <c r="H26" s="381"/>
      <c r="I26" s="35"/>
      <c r="J26" s="36"/>
      <c r="K26" s="51">
        <f t="shared" si="0"/>
        <v>0</v>
      </c>
      <c r="L26" s="409"/>
      <c r="M26" s="35"/>
      <c r="N26" s="36"/>
      <c r="O26" s="72">
        <f t="shared" si="1"/>
        <v>0</v>
      </c>
      <c r="P26" s="37"/>
      <c r="Q26" s="52">
        <f t="shared" si="2"/>
        <v>0</v>
      </c>
    </row>
    <row r="27" spans="1:17" ht="24.75" customHeight="1" x14ac:dyDescent="0.15">
      <c r="A27" s="53">
        <v>16</v>
      </c>
      <c r="B27" s="381"/>
      <c r="C27" s="381"/>
      <c r="D27" s="381"/>
      <c r="E27" s="381"/>
      <c r="F27" s="381"/>
      <c r="G27" s="381"/>
      <c r="H27" s="381"/>
      <c r="I27" s="35"/>
      <c r="J27" s="36"/>
      <c r="K27" s="51">
        <f t="shared" si="0"/>
        <v>0</v>
      </c>
      <c r="L27" s="409"/>
      <c r="M27" s="35"/>
      <c r="N27" s="36"/>
      <c r="O27" s="72">
        <f t="shared" si="1"/>
        <v>0</v>
      </c>
      <c r="P27" s="37"/>
      <c r="Q27" s="52">
        <f t="shared" si="2"/>
        <v>0</v>
      </c>
    </row>
    <row r="28" spans="1:17" ht="24.75" customHeight="1" x14ac:dyDescent="0.15">
      <c r="A28" s="53">
        <v>17</v>
      </c>
      <c r="B28" s="381"/>
      <c r="C28" s="381"/>
      <c r="D28" s="381"/>
      <c r="E28" s="381"/>
      <c r="F28" s="381"/>
      <c r="G28" s="381"/>
      <c r="H28" s="381"/>
      <c r="I28" s="35"/>
      <c r="J28" s="36"/>
      <c r="K28" s="51">
        <f t="shared" si="0"/>
        <v>0</v>
      </c>
      <c r="L28" s="409"/>
      <c r="M28" s="35"/>
      <c r="N28" s="36"/>
      <c r="O28" s="72">
        <f t="shared" si="1"/>
        <v>0</v>
      </c>
      <c r="P28" s="37"/>
      <c r="Q28" s="52">
        <f t="shared" si="2"/>
        <v>0</v>
      </c>
    </row>
    <row r="29" spans="1:17" ht="24.75" customHeight="1" x14ac:dyDescent="0.15">
      <c r="A29" s="53">
        <v>18</v>
      </c>
      <c r="B29" s="381"/>
      <c r="C29" s="381"/>
      <c r="D29" s="381"/>
      <c r="E29" s="381"/>
      <c r="F29" s="381"/>
      <c r="G29" s="381"/>
      <c r="H29" s="381"/>
      <c r="I29" s="35"/>
      <c r="J29" s="36"/>
      <c r="K29" s="51">
        <f t="shared" si="0"/>
        <v>0</v>
      </c>
      <c r="L29" s="409"/>
      <c r="M29" s="35"/>
      <c r="N29" s="36"/>
      <c r="O29" s="72">
        <f t="shared" si="1"/>
        <v>0</v>
      </c>
      <c r="P29" s="37"/>
      <c r="Q29" s="52">
        <f t="shared" si="2"/>
        <v>0</v>
      </c>
    </row>
    <row r="30" spans="1:17" ht="24.75" customHeight="1" x14ac:dyDescent="0.15">
      <c r="A30" s="53">
        <v>29</v>
      </c>
      <c r="B30" s="381"/>
      <c r="C30" s="381"/>
      <c r="D30" s="381"/>
      <c r="E30" s="381"/>
      <c r="F30" s="381"/>
      <c r="G30" s="381"/>
      <c r="H30" s="381"/>
      <c r="I30" s="35"/>
      <c r="J30" s="36"/>
      <c r="K30" s="51">
        <f t="shared" si="0"/>
        <v>0</v>
      </c>
      <c r="L30" s="409"/>
      <c r="M30" s="35"/>
      <c r="N30" s="36"/>
      <c r="O30" s="72">
        <f t="shared" si="1"/>
        <v>0</v>
      </c>
      <c r="P30" s="37"/>
      <c r="Q30" s="52">
        <f t="shared" si="2"/>
        <v>0</v>
      </c>
    </row>
    <row r="31" spans="1:17" ht="24.75" customHeight="1" x14ac:dyDescent="0.15">
      <c r="A31" s="53">
        <v>20</v>
      </c>
      <c r="B31" s="381"/>
      <c r="C31" s="381"/>
      <c r="D31" s="381"/>
      <c r="E31" s="381"/>
      <c r="F31" s="381"/>
      <c r="G31" s="381"/>
      <c r="H31" s="381"/>
      <c r="I31" s="35"/>
      <c r="J31" s="36"/>
      <c r="K31" s="51">
        <f t="shared" si="0"/>
        <v>0</v>
      </c>
      <c r="L31" s="409"/>
      <c r="M31" s="35"/>
      <c r="N31" s="36"/>
      <c r="O31" s="72">
        <f t="shared" si="1"/>
        <v>0</v>
      </c>
      <c r="P31" s="37"/>
      <c r="Q31" s="52">
        <f t="shared" si="2"/>
        <v>0</v>
      </c>
    </row>
    <row r="32" spans="1:17" ht="24.75" customHeight="1" x14ac:dyDescent="0.15">
      <c r="A32" s="53">
        <v>21</v>
      </c>
      <c r="B32" s="381"/>
      <c r="C32" s="381"/>
      <c r="D32" s="381"/>
      <c r="E32" s="381"/>
      <c r="F32" s="381"/>
      <c r="G32" s="381"/>
      <c r="H32" s="381"/>
      <c r="I32" s="35"/>
      <c r="J32" s="36"/>
      <c r="K32" s="51">
        <f t="shared" si="0"/>
        <v>0</v>
      </c>
      <c r="L32" s="409"/>
      <c r="M32" s="35"/>
      <c r="N32" s="36"/>
      <c r="O32" s="72">
        <f t="shared" si="1"/>
        <v>0</v>
      </c>
      <c r="P32" s="37"/>
      <c r="Q32" s="52">
        <f t="shared" si="2"/>
        <v>0</v>
      </c>
    </row>
    <row r="33" spans="1:17" ht="24.75" customHeight="1" x14ac:dyDescent="0.15">
      <c r="A33" s="53">
        <v>22</v>
      </c>
      <c r="B33" s="381"/>
      <c r="C33" s="381"/>
      <c r="D33" s="381"/>
      <c r="E33" s="381"/>
      <c r="F33" s="381"/>
      <c r="G33" s="381"/>
      <c r="H33" s="381"/>
      <c r="I33" s="35"/>
      <c r="J33" s="36"/>
      <c r="K33" s="51">
        <f t="shared" si="0"/>
        <v>0</v>
      </c>
      <c r="L33" s="409"/>
      <c r="M33" s="35"/>
      <c r="N33" s="36"/>
      <c r="O33" s="72">
        <f t="shared" si="1"/>
        <v>0</v>
      </c>
      <c r="P33" s="37"/>
      <c r="Q33" s="52">
        <f t="shared" si="2"/>
        <v>0</v>
      </c>
    </row>
    <row r="34" spans="1:17" ht="24.75" customHeight="1" x14ac:dyDescent="0.15">
      <c r="A34" s="53">
        <v>23</v>
      </c>
      <c r="B34" s="381"/>
      <c r="C34" s="381"/>
      <c r="D34" s="381"/>
      <c r="E34" s="381"/>
      <c r="F34" s="381"/>
      <c r="G34" s="381"/>
      <c r="H34" s="381"/>
      <c r="I34" s="35"/>
      <c r="J34" s="36"/>
      <c r="K34" s="51">
        <f t="shared" si="0"/>
        <v>0</v>
      </c>
      <c r="L34" s="409"/>
      <c r="M34" s="35"/>
      <c r="N34" s="36"/>
      <c r="O34" s="72">
        <f t="shared" si="1"/>
        <v>0</v>
      </c>
      <c r="P34" s="37"/>
      <c r="Q34" s="52">
        <f t="shared" si="2"/>
        <v>0</v>
      </c>
    </row>
    <row r="35" spans="1:17" ht="24.75" customHeight="1" x14ac:dyDescent="0.15">
      <c r="A35" s="53">
        <v>24</v>
      </c>
      <c r="B35" s="381"/>
      <c r="C35" s="381"/>
      <c r="D35" s="381"/>
      <c r="E35" s="381"/>
      <c r="F35" s="381"/>
      <c r="G35" s="381"/>
      <c r="H35" s="381"/>
      <c r="I35" s="35"/>
      <c r="J35" s="36"/>
      <c r="K35" s="51">
        <f t="shared" si="0"/>
        <v>0</v>
      </c>
      <c r="L35" s="409"/>
      <c r="M35" s="35"/>
      <c r="N35" s="36"/>
      <c r="O35" s="72">
        <f t="shared" si="1"/>
        <v>0</v>
      </c>
      <c r="P35" s="37"/>
      <c r="Q35" s="52">
        <f t="shared" si="2"/>
        <v>0</v>
      </c>
    </row>
    <row r="36" spans="1:17" ht="24.75" customHeight="1" x14ac:dyDescent="0.15">
      <c r="A36" s="53">
        <v>25</v>
      </c>
      <c r="B36" s="381"/>
      <c r="C36" s="381"/>
      <c r="D36" s="381"/>
      <c r="E36" s="381"/>
      <c r="F36" s="381"/>
      <c r="G36" s="381"/>
      <c r="H36" s="381"/>
      <c r="I36" s="35"/>
      <c r="J36" s="36"/>
      <c r="K36" s="51">
        <f t="shared" si="0"/>
        <v>0</v>
      </c>
      <c r="L36" s="409"/>
      <c r="M36" s="35"/>
      <c r="N36" s="36"/>
      <c r="O36" s="72">
        <f t="shared" si="1"/>
        <v>0</v>
      </c>
      <c r="P36" s="37"/>
      <c r="Q36" s="52">
        <f t="shared" si="2"/>
        <v>0</v>
      </c>
    </row>
    <row r="37" spans="1:17" ht="24.75" customHeight="1" x14ac:dyDescent="0.15">
      <c r="A37" s="53">
        <v>26</v>
      </c>
      <c r="B37" s="381"/>
      <c r="C37" s="381"/>
      <c r="D37" s="381"/>
      <c r="E37" s="381"/>
      <c r="F37" s="381"/>
      <c r="G37" s="381"/>
      <c r="H37" s="381"/>
      <c r="I37" s="35"/>
      <c r="J37" s="36"/>
      <c r="K37" s="51">
        <f t="shared" si="0"/>
        <v>0</v>
      </c>
      <c r="L37" s="409"/>
      <c r="M37" s="35"/>
      <c r="N37" s="36"/>
      <c r="O37" s="72">
        <f t="shared" si="1"/>
        <v>0</v>
      </c>
      <c r="P37" s="37"/>
      <c r="Q37" s="52">
        <f t="shared" si="2"/>
        <v>0</v>
      </c>
    </row>
    <row r="38" spans="1:17" ht="24.75" customHeight="1" x14ac:dyDescent="0.15">
      <c r="A38" s="53">
        <v>27</v>
      </c>
      <c r="B38" s="381"/>
      <c r="C38" s="381"/>
      <c r="D38" s="381"/>
      <c r="E38" s="381"/>
      <c r="F38" s="381"/>
      <c r="G38" s="381"/>
      <c r="H38" s="381"/>
      <c r="I38" s="35"/>
      <c r="J38" s="36"/>
      <c r="K38" s="51">
        <f t="shared" si="0"/>
        <v>0</v>
      </c>
      <c r="L38" s="409"/>
      <c r="M38" s="35"/>
      <c r="N38" s="36"/>
      <c r="O38" s="72">
        <f t="shared" si="1"/>
        <v>0</v>
      </c>
      <c r="P38" s="37"/>
      <c r="Q38" s="52">
        <f t="shared" si="2"/>
        <v>0</v>
      </c>
    </row>
    <row r="39" spans="1:17" ht="24.75" customHeight="1" x14ac:dyDescent="0.15">
      <c r="A39" s="53">
        <v>28</v>
      </c>
      <c r="B39" s="381"/>
      <c r="C39" s="381"/>
      <c r="D39" s="381"/>
      <c r="E39" s="381"/>
      <c r="F39" s="381"/>
      <c r="G39" s="381"/>
      <c r="H39" s="381"/>
      <c r="I39" s="35"/>
      <c r="J39" s="36"/>
      <c r="K39" s="51">
        <f t="shared" si="0"/>
        <v>0</v>
      </c>
      <c r="L39" s="409"/>
      <c r="M39" s="35"/>
      <c r="N39" s="36"/>
      <c r="O39" s="72">
        <f t="shared" si="1"/>
        <v>0</v>
      </c>
      <c r="P39" s="37"/>
      <c r="Q39" s="52">
        <f t="shared" si="2"/>
        <v>0</v>
      </c>
    </row>
    <row r="40" spans="1:17" ht="24.75" customHeight="1" x14ac:dyDescent="0.15">
      <c r="A40" s="53">
        <v>29</v>
      </c>
      <c r="B40" s="381"/>
      <c r="C40" s="381"/>
      <c r="D40" s="381"/>
      <c r="E40" s="381"/>
      <c r="F40" s="381"/>
      <c r="G40" s="381"/>
      <c r="H40" s="381"/>
      <c r="I40" s="35"/>
      <c r="J40" s="36"/>
      <c r="K40" s="51">
        <f t="shared" si="0"/>
        <v>0</v>
      </c>
      <c r="L40" s="409"/>
      <c r="M40" s="35"/>
      <c r="N40" s="36"/>
      <c r="O40" s="72">
        <f t="shared" si="1"/>
        <v>0</v>
      </c>
      <c r="P40" s="37"/>
      <c r="Q40" s="52">
        <f t="shared" si="2"/>
        <v>0</v>
      </c>
    </row>
    <row r="41" spans="1:17" ht="24.75" customHeight="1" x14ac:dyDescent="0.15">
      <c r="A41" s="53">
        <v>30</v>
      </c>
      <c r="B41" s="381"/>
      <c r="C41" s="381"/>
      <c r="D41" s="381"/>
      <c r="E41" s="381"/>
      <c r="F41" s="381"/>
      <c r="G41" s="381"/>
      <c r="H41" s="381"/>
      <c r="I41" s="35"/>
      <c r="J41" s="36"/>
      <c r="K41" s="51">
        <f t="shared" si="0"/>
        <v>0</v>
      </c>
      <c r="L41" s="410"/>
      <c r="M41" s="35"/>
      <c r="N41" s="36"/>
      <c r="O41" s="72">
        <f t="shared" si="1"/>
        <v>0</v>
      </c>
      <c r="P41" s="37"/>
      <c r="Q41" s="52">
        <f t="shared" si="2"/>
        <v>0</v>
      </c>
    </row>
    <row r="42" spans="1:17" ht="24.75" customHeight="1" x14ac:dyDescent="0.15">
      <c r="A42" s="53">
        <v>31</v>
      </c>
      <c r="B42" s="381"/>
      <c r="C42" s="381"/>
      <c r="D42" s="381"/>
      <c r="E42" s="381"/>
      <c r="F42" s="381"/>
      <c r="G42" s="381"/>
      <c r="H42" s="381"/>
      <c r="I42" s="35"/>
      <c r="J42" s="36"/>
      <c r="K42" s="51">
        <f t="shared" ref="K42:K61" si="3">I42*J42</f>
        <v>0</v>
      </c>
      <c r="M42" s="35"/>
      <c r="N42" s="36"/>
      <c r="O42" s="72">
        <f t="shared" si="1"/>
        <v>0</v>
      </c>
      <c r="P42" s="37"/>
      <c r="Q42" s="52">
        <f t="shared" si="2"/>
        <v>0</v>
      </c>
    </row>
    <row r="43" spans="1:17" ht="24.75" customHeight="1" x14ac:dyDescent="0.15">
      <c r="A43" s="53">
        <v>32</v>
      </c>
      <c r="B43" s="381"/>
      <c r="C43" s="381"/>
      <c r="D43" s="381"/>
      <c r="E43" s="381"/>
      <c r="F43" s="381"/>
      <c r="G43" s="381"/>
      <c r="H43" s="381"/>
      <c r="I43" s="35"/>
      <c r="J43" s="36"/>
      <c r="K43" s="51">
        <f t="shared" si="3"/>
        <v>0</v>
      </c>
      <c r="M43" s="35"/>
      <c r="N43" s="36"/>
      <c r="O43" s="72">
        <f t="shared" si="1"/>
        <v>0</v>
      </c>
      <c r="P43" s="37"/>
      <c r="Q43" s="52">
        <f t="shared" si="2"/>
        <v>0</v>
      </c>
    </row>
    <row r="44" spans="1:17" ht="24.75" customHeight="1" x14ac:dyDescent="0.15">
      <c r="A44" s="53">
        <v>33</v>
      </c>
      <c r="B44" s="381"/>
      <c r="C44" s="381"/>
      <c r="D44" s="381"/>
      <c r="E44" s="381"/>
      <c r="F44" s="381"/>
      <c r="G44" s="381"/>
      <c r="H44" s="381"/>
      <c r="I44" s="35"/>
      <c r="J44" s="36"/>
      <c r="K44" s="51">
        <f t="shared" si="3"/>
        <v>0</v>
      </c>
      <c r="M44" s="35"/>
      <c r="N44" s="36"/>
      <c r="O44" s="72">
        <f t="shared" si="1"/>
        <v>0</v>
      </c>
      <c r="P44" s="37"/>
      <c r="Q44" s="52">
        <f t="shared" si="2"/>
        <v>0</v>
      </c>
    </row>
    <row r="45" spans="1:17" ht="24.75" customHeight="1" x14ac:dyDescent="0.15">
      <c r="A45" s="53">
        <v>34</v>
      </c>
      <c r="B45" s="381"/>
      <c r="C45" s="381"/>
      <c r="D45" s="381"/>
      <c r="E45" s="381"/>
      <c r="F45" s="381"/>
      <c r="G45" s="381"/>
      <c r="H45" s="381"/>
      <c r="I45" s="35"/>
      <c r="J45" s="36"/>
      <c r="K45" s="51">
        <f t="shared" si="3"/>
        <v>0</v>
      </c>
      <c r="M45" s="35"/>
      <c r="N45" s="36"/>
      <c r="O45" s="72">
        <f t="shared" si="1"/>
        <v>0</v>
      </c>
      <c r="P45" s="37"/>
      <c r="Q45" s="52">
        <f t="shared" si="2"/>
        <v>0</v>
      </c>
    </row>
    <row r="46" spans="1:17" ht="24.75" customHeight="1" x14ac:dyDescent="0.15">
      <c r="A46" s="53">
        <v>35</v>
      </c>
      <c r="B46" s="381"/>
      <c r="C46" s="381"/>
      <c r="D46" s="381"/>
      <c r="E46" s="381"/>
      <c r="F46" s="381"/>
      <c r="G46" s="381"/>
      <c r="H46" s="381"/>
      <c r="I46" s="35"/>
      <c r="J46" s="36"/>
      <c r="K46" s="51">
        <f t="shared" si="3"/>
        <v>0</v>
      </c>
      <c r="M46" s="35"/>
      <c r="N46" s="36"/>
      <c r="O46" s="72">
        <f t="shared" si="1"/>
        <v>0</v>
      </c>
      <c r="P46" s="37"/>
      <c r="Q46" s="52">
        <f t="shared" si="2"/>
        <v>0</v>
      </c>
    </row>
    <row r="47" spans="1:17" ht="24.75" customHeight="1" x14ac:dyDescent="0.15">
      <c r="A47" s="53">
        <v>36</v>
      </c>
      <c r="B47" s="381"/>
      <c r="C47" s="381"/>
      <c r="D47" s="381"/>
      <c r="E47" s="381"/>
      <c r="F47" s="381"/>
      <c r="G47" s="381"/>
      <c r="H47" s="381"/>
      <c r="I47" s="35"/>
      <c r="J47" s="36"/>
      <c r="K47" s="51">
        <f t="shared" si="3"/>
        <v>0</v>
      </c>
      <c r="M47" s="35"/>
      <c r="N47" s="36"/>
      <c r="O47" s="72">
        <f t="shared" si="1"/>
        <v>0</v>
      </c>
      <c r="P47" s="37"/>
      <c r="Q47" s="52">
        <f t="shared" si="2"/>
        <v>0</v>
      </c>
    </row>
    <row r="48" spans="1:17" ht="24.75" customHeight="1" x14ac:dyDescent="0.15">
      <c r="A48" s="53">
        <v>37</v>
      </c>
      <c r="B48" s="381"/>
      <c r="C48" s="381"/>
      <c r="D48" s="381"/>
      <c r="E48" s="381"/>
      <c r="F48" s="381"/>
      <c r="G48" s="381"/>
      <c r="H48" s="381"/>
      <c r="I48" s="35"/>
      <c r="J48" s="36"/>
      <c r="K48" s="51">
        <f t="shared" si="3"/>
        <v>0</v>
      </c>
      <c r="M48" s="35"/>
      <c r="N48" s="36"/>
      <c r="O48" s="72">
        <f t="shared" si="1"/>
        <v>0</v>
      </c>
      <c r="P48" s="37"/>
      <c r="Q48" s="52">
        <f t="shared" si="2"/>
        <v>0</v>
      </c>
    </row>
    <row r="49" spans="1:17" ht="24.75" customHeight="1" x14ac:dyDescent="0.15">
      <c r="A49" s="53">
        <v>38</v>
      </c>
      <c r="B49" s="381"/>
      <c r="C49" s="381"/>
      <c r="D49" s="381"/>
      <c r="E49" s="381"/>
      <c r="F49" s="381"/>
      <c r="G49" s="381"/>
      <c r="H49" s="381"/>
      <c r="I49" s="35"/>
      <c r="J49" s="36"/>
      <c r="K49" s="51">
        <f t="shared" si="3"/>
        <v>0</v>
      </c>
      <c r="M49" s="35"/>
      <c r="N49" s="36"/>
      <c r="O49" s="72">
        <f t="shared" si="1"/>
        <v>0</v>
      </c>
      <c r="P49" s="37"/>
      <c r="Q49" s="52">
        <f t="shared" si="2"/>
        <v>0</v>
      </c>
    </row>
    <row r="50" spans="1:17" ht="24.75" customHeight="1" x14ac:dyDescent="0.15">
      <c r="A50" s="53">
        <v>39</v>
      </c>
      <c r="B50" s="381"/>
      <c r="C50" s="381"/>
      <c r="D50" s="381"/>
      <c r="E50" s="381"/>
      <c r="F50" s="381"/>
      <c r="G50" s="381"/>
      <c r="H50" s="381"/>
      <c r="I50" s="35"/>
      <c r="J50" s="36"/>
      <c r="K50" s="51">
        <f t="shared" si="3"/>
        <v>0</v>
      </c>
      <c r="M50" s="35"/>
      <c r="N50" s="36"/>
      <c r="O50" s="72">
        <f t="shared" si="1"/>
        <v>0</v>
      </c>
      <c r="P50" s="37"/>
      <c r="Q50" s="52">
        <f t="shared" si="2"/>
        <v>0</v>
      </c>
    </row>
    <row r="51" spans="1:17" ht="24.75" customHeight="1" x14ac:dyDescent="0.15">
      <c r="A51" s="53">
        <v>40</v>
      </c>
      <c r="B51" s="381"/>
      <c r="C51" s="381"/>
      <c r="D51" s="381"/>
      <c r="E51" s="381"/>
      <c r="F51" s="381"/>
      <c r="G51" s="381"/>
      <c r="H51" s="381"/>
      <c r="I51" s="35"/>
      <c r="J51" s="36"/>
      <c r="K51" s="51">
        <f t="shared" si="3"/>
        <v>0</v>
      </c>
      <c r="M51" s="35"/>
      <c r="N51" s="36"/>
      <c r="O51" s="72">
        <f t="shared" si="1"/>
        <v>0</v>
      </c>
      <c r="P51" s="37"/>
      <c r="Q51" s="52">
        <f t="shared" si="2"/>
        <v>0</v>
      </c>
    </row>
    <row r="52" spans="1:17" ht="24.75" customHeight="1" x14ac:dyDescent="0.15">
      <c r="A52" s="53">
        <v>41</v>
      </c>
      <c r="B52" s="381"/>
      <c r="C52" s="381"/>
      <c r="D52" s="381"/>
      <c r="E52" s="381"/>
      <c r="F52" s="381"/>
      <c r="G52" s="381"/>
      <c r="H52" s="381"/>
      <c r="I52" s="35"/>
      <c r="J52" s="36"/>
      <c r="K52" s="51">
        <f t="shared" si="3"/>
        <v>0</v>
      </c>
      <c r="M52" s="35"/>
      <c r="N52" s="36"/>
      <c r="O52" s="72">
        <f t="shared" si="1"/>
        <v>0</v>
      </c>
      <c r="P52" s="37"/>
      <c r="Q52" s="52">
        <f t="shared" si="2"/>
        <v>0</v>
      </c>
    </row>
    <row r="53" spans="1:17" ht="24.75" customHeight="1" x14ac:dyDescent="0.15">
      <c r="A53" s="53">
        <v>42</v>
      </c>
      <c r="B53" s="381"/>
      <c r="C53" s="381"/>
      <c r="D53" s="381"/>
      <c r="E53" s="381"/>
      <c r="F53" s="381"/>
      <c r="G53" s="381"/>
      <c r="H53" s="381"/>
      <c r="I53" s="35"/>
      <c r="J53" s="36"/>
      <c r="K53" s="51">
        <f t="shared" si="3"/>
        <v>0</v>
      </c>
      <c r="M53" s="35"/>
      <c r="N53" s="36"/>
      <c r="O53" s="72">
        <f t="shared" si="1"/>
        <v>0</v>
      </c>
      <c r="P53" s="37"/>
      <c r="Q53" s="52">
        <f t="shared" si="2"/>
        <v>0</v>
      </c>
    </row>
    <row r="54" spans="1:17" ht="24.75" customHeight="1" x14ac:dyDescent="0.15">
      <c r="A54" s="53">
        <v>43</v>
      </c>
      <c r="B54" s="381"/>
      <c r="C54" s="381"/>
      <c r="D54" s="381"/>
      <c r="E54" s="381"/>
      <c r="F54" s="381"/>
      <c r="G54" s="381"/>
      <c r="H54" s="381"/>
      <c r="I54" s="35"/>
      <c r="J54" s="36"/>
      <c r="K54" s="51">
        <f t="shared" si="3"/>
        <v>0</v>
      </c>
      <c r="M54" s="35"/>
      <c r="N54" s="36"/>
      <c r="O54" s="72">
        <f t="shared" si="1"/>
        <v>0</v>
      </c>
      <c r="P54" s="37"/>
      <c r="Q54" s="52">
        <f t="shared" si="2"/>
        <v>0</v>
      </c>
    </row>
    <row r="55" spans="1:17" ht="24.75" customHeight="1" x14ac:dyDescent="0.15">
      <c r="A55" s="53">
        <v>44</v>
      </c>
      <c r="B55" s="381"/>
      <c r="C55" s="381"/>
      <c r="D55" s="381"/>
      <c r="E55" s="381"/>
      <c r="F55" s="381"/>
      <c r="G55" s="381"/>
      <c r="H55" s="381"/>
      <c r="I55" s="35"/>
      <c r="J55" s="36"/>
      <c r="K55" s="51">
        <f t="shared" si="3"/>
        <v>0</v>
      </c>
      <c r="M55" s="35"/>
      <c r="N55" s="36"/>
      <c r="O55" s="72">
        <f t="shared" si="1"/>
        <v>0</v>
      </c>
      <c r="P55" s="37"/>
      <c r="Q55" s="52">
        <f t="shared" si="2"/>
        <v>0</v>
      </c>
    </row>
    <row r="56" spans="1:17" ht="24.75" customHeight="1" x14ac:dyDescent="0.15">
      <c r="A56" s="53">
        <v>45</v>
      </c>
      <c r="B56" s="381"/>
      <c r="C56" s="381"/>
      <c r="D56" s="381"/>
      <c r="E56" s="381"/>
      <c r="F56" s="381"/>
      <c r="G56" s="381"/>
      <c r="H56" s="381"/>
      <c r="I56" s="35"/>
      <c r="J56" s="36"/>
      <c r="K56" s="51">
        <f t="shared" si="3"/>
        <v>0</v>
      </c>
      <c r="M56" s="35"/>
      <c r="N56" s="36"/>
      <c r="O56" s="72">
        <f t="shared" si="1"/>
        <v>0</v>
      </c>
      <c r="P56" s="37"/>
      <c r="Q56" s="52">
        <f t="shared" si="2"/>
        <v>0</v>
      </c>
    </row>
    <row r="57" spans="1:17" ht="24.75" customHeight="1" x14ac:dyDescent="0.15">
      <c r="A57" s="53">
        <v>46</v>
      </c>
      <c r="B57" s="381"/>
      <c r="C57" s="381"/>
      <c r="D57" s="381"/>
      <c r="E57" s="381"/>
      <c r="F57" s="381"/>
      <c r="G57" s="381"/>
      <c r="H57" s="381"/>
      <c r="I57" s="35"/>
      <c r="J57" s="36"/>
      <c r="K57" s="51">
        <f t="shared" si="3"/>
        <v>0</v>
      </c>
      <c r="M57" s="35"/>
      <c r="N57" s="36"/>
      <c r="O57" s="72">
        <f t="shared" si="1"/>
        <v>0</v>
      </c>
      <c r="P57" s="37"/>
      <c r="Q57" s="52">
        <f t="shared" si="2"/>
        <v>0</v>
      </c>
    </row>
    <row r="58" spans="1:17" ht="24.75" customHeight="1" x14ac:dyDescent="0.15">
      <c r="A58" s="53">
        <v>47</v>
      </c>
      <c r="B58" s="381"/>
      <c r="C58" s="381"/>
      <c r="D58" s="381"/>
      <c r="E58" s="381"/>
      <c r="F58" s="381"/>
      <c r="G58" s="381"/>
      <c r="H58" s="381"/>
      <c r="I58" s="35"/>
      <c r="J58" s="36"/>
      <c r="K58" s="51">
        <f t="shared" si="3"/>
        <v>0</v>
      </c>
      <c r="M58" s="35"/>
      <c r="N58" s="36"/>
      <c r="O58" s="72">
        <f t="shared" si="1"/>
        <v>0</v>
      </c>
      <c r="P58" s="37"/>
      <c r="Q58" s="52">
        <f t="shared" si="2"/>
        <v>0</v>
      </c>
    </row>
    <row r="59" spans="1:17" ht="24.75" customHeight="1" x14ac:dyDescent="0.15">
      <c r="A59" s="53">
        <v>48</v>
      </c>
      <c r="B59" s="381"/>
      <c r="C59" s="381"/>
      <c r="D59" s="381"/>
      <c r="E59" s="381"/>
      <c r="F59" s="381"/>
      <c r="G59" s="381"/>
      <c r="H59" s="381"/>
      <c r="I59" s="35"/>
      <c r="J59" s="36"/>
      <c r="K59" s="51">
        <f t="shared" si="3"/>
        <v>0</v>
      </c>
      <c r="M59" s="35"/>
      <c r="N59" s="36"/>
      <c r="O59" s="72">
        <f t="shared" si="1"/>
        <v>0</v>
      </c>
      <c r="P59" s="37"/>
      <c r="Q59" s="52">
        <f t="shared" si="2"/>
        <v>0</v>
      </c>
    </row>
    <row r="60" spans="1:17" ht="24.75" customHeight="1" x14ac:dyDescent="0.15">
      <c r="A60" s="53">
        <v>49</v>
      </c>
      <c r="B60" s="381"/>
      <c r="C60" s="381"/>
      <c r="D60" s="381"/>
      <c r="E60" s="381"/>
      <c r="F60" s="381"/>
      <c r="G60" s="381"/>
      <c r="H60" s="381"/>
      <c r="I60" s="35"/>
      <c r="J60" s="36"/>
      <c r="K60" s="51">
        <f t="shared" si="3"/>
        <v>0</v>
      </c>
      <c r="M60" s="35"/>
      <c r="N60" s="36"/>
      <c r="O60" s="72">
        <f t="shared" si="1"/>
        <v>0</v>
      </c>
      <c r="P60" s="37"/>
      <c r="Q60" s="52">
        <f t="shared" si="2"/>
        <v>0</v>
      </c>
    </row>
    <row r="61" spans="1:17" ht="24.75" customHeight="1" x14ac:dyDescent="0.15">
      <c r="A61" s="53">
        <v>50</v>
      </c>
      <c r="B61" s="381"/>
      <c r="C61" s="381"/>
      <c r="D61" s="381"/>
      <c r="E61" s="381"/>
      <c r="F61" s="381"/>
      <c r="G61" s="381"/>
      <c r="H61" s="381"/>
      <c r="I61" s="35"/>
      <c r="J61" s="36"/>
      <c r="K61" s="51">
        <f t="shared" si="3"/>
        <v>0</v>
      </c>
      <c r="M61" s="35"/>
      <c r="N61" s="36"/>
      <c r="O61" s="72">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 ref="J7:M7"/>
    <mergeCell ref="F7:H7"/>
    <mergeCell ref="D7:E7"/>
    <mergeCell ref="A7:C7"/>
    <mergeCell ref="N7:Q7"/>
    <mergeCell ref="B57:H57"/>
    <mergeCell ref="B58:H58"/>
    <mergeCell ref="B59:H59"/>
    <mergeCell ref="B60:H60"/>
    <mergeCell ref="B61:H61"/>
    <mergeCell ref="B52:H52"/>
    <mergeCell ref="B53:H53"/>
    <mergeCell ref="B54:H54"/>
    <mergeCell ref="B55:H55"/>
    <mergeCell ref="B56:H56"/>
    <mergeCell ref="B47:H47"/>
    <mergeCell ref="B48:H48"/>
    <mergeCell ref="B49:H49"/>
    <mergeCell ref="B50:H50"/>
    <mergeCell ref="B51:H51"/>
    <mergeCell ref="B42:H42"/>
    <mergeCell ref="B43:H43"/>
    <mergeCell ref="B44:H44"/>
    <mergeCell ref="B45:H45"/>
    <mergeCell ref="B46:H46"/>
    <mergeCell ref="B25:H25"/>
    <mergeCell ref="B26:H26"/>
    <mergeCell ref="B27:H27"/>
    <mergeCell ref="B28:H28"/>
    <mergeCell ref="B29:H29"/>
    <mergeCell ref="B20:H20"/>
    <mergeCell ref="B21:H21"/>
    <mergeCell ref="B22:H22"/>
    <mergeCell ref="B23:H23"/>
    <mergeCell ref="B24:H24"/>
    <mergeCell ref="B15:H15"/>
    <mergeCell ref="B16:H16"/>
    <mergeCell ref="B17:H17"/>
    <mergeCell ref="B18:H18"/>
    <mergeCell ref="B19:H19"/>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s>
  <pageMargins left="0.75" right="0.75" top="1" bottom="1" header="0.5" footer="0.5"/>
  <pageSetup paperSize="176" scale="78" fitToHeight="0" orientation="landscape" horizontalDpi="300" verticalDpi="300"/>
  <headerFooter alignWithMargins="0">
    <oddHeader>&amp;L&amp;9Equipment&amp;C&amp;"Arial,Bold"EMAC Mission Ready Package Cost Estimate</oddHeader>
    <oddFooter>&amp;L&amp;8Copyright © 2008-2016 NEMA&amp;C&amp;8&amp;P&amp;R&amp;8&amp;D</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view="pageBreakPreview" zoomScaleSheetLayoutView="100" workbookViewId="0">
      <pane ySplit="9" topLeftCell="A10" activePane="bottomLeft" state="frozen"/>
      <selection pane="bottomLeft" activeCell="A10" sqref="A10"/>
    </sheetView>
  </sheetViews>
  <sheetFormatPr baseColWidth="10" defaultColWidth="8.83203125" defaultRowHeight="25.5" customHeight="1" x14ac:dyDescent="0.15"/>
  <cols>
    <col min="1" max="1" width="4.33203125" style="1" customWidth="1"/>
    <col min="2" max="2" width="7.6640625" style="1" customWidth="1"/>
    <col min="3" max="3" width="7.83203125" style="1" customWidth="1"/>
    <col min="4" max="6" width="8.83203125" style="1"/>
    <col min="7" max="8" width="8.5" style="1" customWidth="1"/>
    <col min="9" max="9" width="13.5" style="1" customWidth="1"/>
    <col min="10" max="10" width="9.1640625" style="1" customWidth="1"/>
    <col min="11" max="11" width="12.83203125" style="1" customWidth="1"/>
    <col min="12" max="16384" width="8.83203125" style="1"/>
  </cols>
  <sheetData>
    <row r="1" spans="1:11" ht="25.5" customHeight="1" x14ac:dyDescent="0.15">
      <c r="A1" s="101" t="s">
        <v>17</v>
      </c>
      <c r="B1" s="101"/>
      <c r="C1" s="101"/>
      <c r="D1" s="101"/>
      <c r="E1" s="101"/>
      <c r="F1" s="101"/>
      <c r="G1" s="101"/>
      <c r="H1" s="385">
        <f>MRP!F2</f>
        <v>0</v>
      </c>
      <c r="I1" s="385"/>
      <c r="J1" s="385"/>
      <c r="K1" s="385"/>
    </row>
    <row r="2" spans="1:11" ht="25.5" customHeight="1" x14ac:dyDescent="0.15">
      <c r="A2" s="177" t="s">
        <v>207</v>
      </c>
      <c r="B2" s="177"/>
      <c r="C2" s="177"/>
      <c r="D2" s="177"/>
      <c r="E2" s="177"/>
      <c r="F2" s="177"/>
      <c r="G2" s="177"/>
      <c r="H2" s="360">
        <f>MRP!F3</f>
        <v>0</v>
      </c>
      <c r="I2" s="360"/>
      <c r="J2" s="360"/>
      <c r="K2" s="360"/>
    </row>
    <row r="3" spans="1:11" ht="25.5" customHeight="1" x14ac:dyDescent="0.15">
      <c r="A3" s="336" t="s">
        <v>223</v>
      </c>
      <c r="B3" s="336"/>
      <c r="C3" s="336"/>
      <c r="D3" s="336"/>
      <c r="E3" s="336"/>
      <c r="F3" s="336"/>
      <c r="G3" s="336"/>
      <c r="H3" s="336"/>
      <c r="I3" s="336"/>
      <c r="J3" s="336"/>
      <c r="K3" s="336"/>
    </row>
    <row r="4" spans="1:11" ht="4.5" customHeight="1" x14ac:dyDescent="0.15">
      <c r="A4" s="389"/>
      <c r="B4" s="389"/>
      <c r="C4" s="389"/>
      <c r="D4" s="389"/>
      <c r="E4" s="389"/>
      <c r="F4" s="389"/>
      <c r="G4" s="389"/>
      <c r="H4" s="389"/>
      <c r="I4" s="389"/>
      <c r="J4" s="389"/>
      <c r="K4" s="389"/>
    </row>
    <row r="5" spans="1:11" s="8" customFormat="1" ht="25.5" customHeight="1" x14ac:dyDescent="0.15">
      <c r="A5" s="415" t="s">
        <v>92</v>
      </c>
      <c r="B5" s="415"/>
      <c r="C5" s="415"/>
      <c r="D5" s="415"/>
      <c r="E5" s="414">
        <f>COUNTA(B10:B79)</f>
        <v>0</v>
      </c>
      <c r="F5" s="414"/>
      <c r="G5" s="413" t="s">
        <v>88</v>
      </c>
      <c r="H5" s="413"/>
      <c r="I5" s="413"/>
      <c r="J5" s="412">
        <f>SUM(K10:K79)</f>
        <v>0</v>
      </c>
      <c r="K5" s="412"/>
    </row>
    <row r="6" spans="1:11" ht="4.5" customHeight="1" x14ac:dyDescent="0.15">
      <c r="A6" s="389"/>
      <c r="B6" s="389"/>
      <c r="C6" s="389"/>
      <c r="D6" s="389"/>
      <c r="E6" s="389"/>
      <c r="F6" s="389"/>
      <c r="G6" s="389"/>
      <c r="H6" s="389"/>
      <c r="I6" s="389"/>
      <c r="J6" s="389"/>
      <c r="K6" s="389"/>
    </row>
    <row r="7" spans="1:11" ht="16.5" customHeight="1" x14ac:dyDescent="0.15">
      <c r="A7" s="382" t="s">
        <v>73</v>
      </c>
      <c r="B7" s="382"/>
      <c r="C7" s="382"/>
      <c r="D7" s="382"/>
      <c r="E7" s="382"/>
      <c r="F7" s="382"/>
      <c r="G7" s="382"/>
      <c r="H7" s="382"/>
      <c r="I7" s="382"/>
      <c r="J7" s="382"/>
      <c r="K7" s="382"/>
    </row>
    <row r="8" spans="1:11" ht="16.5" customHeight="1" x14ac:dyDescent="0.15">
      <c r="A8" s="393" t="s">
        <v>72</v>
      </c>
      <c r="B8" s="394"/>
      <c r="C8" s="394"/>
      <c r="D8" s="394"/>
      <c r="E8" s="394"/>
      <c r="F8" s="394"/>
      <c r="G8" s="394"/>
      <c r="H8" s="395"/>
      <c r="I8" s="405" t="s">
        <v>67</v>
      </c>
      <c r="J8" s="406"/>
      <c r="K8" s="407"/>
    </row>
    <row r="9" spans="1:11" s="8" customFormat="1" ht="25.5" customHeight="1" x14ac:dyDescent="0.15">
      <c r="A9" s="396"/>
      <c r="B9" s="397"/>
      <c r="C9" s="397"/>
      <c r="D9" s="397"/>
      <c r="E9" s="397"/>
      <c r="F9" s="397"/>
      <c r="G9" s="397"/>
      <c r="H9" s="398"/>
      <c r="I9" s="64" t="s">
        <v>64</v>
      </c>
      <c r="J9" s="64" t="s">
        <v>65</v>
      </c>
      <c r="K9" s="19" t="s">
        <v>66</v>
      </c>
    </row>
    <row r="10" spans="1:11" ht="24.75" customHeight="1" x14ac:dyDescent="0.15">
      <c r="A10" s="53">
        <v>1</v>
      </c>
      <c r="B10" s="381"/>
      <c r="C10" s="381"/>
      <c r="D10" s="381"/>
      <c r="E10" s="381"/>
      <c r="F10" s="381"/>
      <c r="G10" s="381"/>
      <c r="H10" s="381"/>
      <c r="I10" s="35"/>
      <c r="J10" s="36"/>
      <c r="K10" s="54">
        <f>I10*J10</f>
        <v>0</v>
      </c>
    </row>
    <row r="11" spans="1:11" ht="24.75" customHeight="1" x14ac:dyDescent="0.15">
      <c r="A11" s="53">
        <v>2</v>
      </c>
      <c r="B11" s="380"/>
      <c r="C11" s="380"/>
      <c r="D11" s="380"/>
      <c r="E11" s="380"/>
      <c r="F11" s="380"/>
      <c r="G11" s="380"/>
      <c r="H11" s="380"/>
      <c r="I11" s="35"/>
      <c r="J11" s="36"/>
      <c r="K11" s="54">
        <f t="shared" ref="K11:K59" si="0">I11*J11</f>
        <v>0</v>
      </c>
    </row>
    <row r="12" spans="1:11" ht="24.75" customHeight="1" x14ac:dyDescent="0.15">
      <c r="A12" s="53">
        <v>3</v>
      </c>
      <c r="B12" s="381"/>
      <c r="C12" s="381"/>
      <c r="D12" s="381"/>
      <c r="E12" s="381"/>
      <c r="F12" s="381"/>
      <c r="G12" s="381"/>
      <c r="H12" s="381"/>
      <c r="I12" s="35"/>
      <c r="J12" s="36"/>
      <c r="K12" s="54">
        <f t="shared" si="0"/>
        <v>0</v>
      </c>
    </row>
    <row r="13" spans="1:11" ht="24.75" customHeight="1" x14ac:dyDescent="0.15">
      <c r="A13" s="53">
        <v>4</v>
      </c>
      <c r="B13" s="381"/>
      <c r="C13" s="381"/>
      <c r="D13" s="381"/>
      <c r="E13" s="381"/>
      <c r="F13" s="381"/>
      <c r="G13" s="381"/>
      <c r="H13" s="381"/>
      <c r="I13" s="35"/>
      <c r="J13" s="36"/>
      <c r="K13" s="54">
        <f t="shared" si="0"/>
        <v>0</v>
      </c>
    </row>
    <row r="14" spans="1:11" ht="24.75" customHeight="1" x14ac:dyDescent="0.15">
      <c r="A14" s="53">
        <v>5</v>
      </c>
      <c r="B14" s="381"/>
      <c r="C14" s="381"/>
      <c r="D14" s="381"/>
      <c r="E14" s="381"/>
      <c r="F14" s="381"/>
      <c r="G14" s="381"/>
      <c r="H14" s="381"/>
      <c r="I14" s="35"/>
      <c r="J14" s="36"/>
      <c r="K14" s="54">
        <f t="shared" si="0"/>
        <v>0</v>
      </c>
    </row>
    <row r="15" spans="1:11" ht="24.75" customHeight="1" x14ac:dyDescent="0.15">
      <c r="A15" s="53">
        <v>6</v>
      </c>
      <c r="B15" s="381"/>
      <c r="C15" s="381"/>
      <c r="D15" s="381"/>
      <c r="E15" s="381"/>
      <c r="F15" s="381"/>
      <c r="G15" s="381"/>
      <c r="H15" s="381"/>
      <c r="I15" s="35"/>
      <c r="J15" s="36"/>
      <c r="K15" s="54">
        <f t="shared" si="0"/>
        <v>0</v>
      </c>
    </row>
    <row r="16" spans="1:11" ht="24.75" customHeight="1" x14ac:dyDescent="0.15">
      <c r="A16" s="53">
        <v>7</v>
      </c>
      <c r="B16" s="381"/>
      <c r="C16" s="381"/>
      <c r="D16" s="381"/>
      <c r="E16" s="381"/>
      <c r="F16" s="381"/>
      <c r="G16" s="381"/>
      <c r="H16" s="381"/>
      <c r="I16" s="35"/>
      <c r="J16" s="36"/>
      <c r="K16" s="54">
        <f t="shared" si="0"/>
        <v>0</v>
      </c>
    </row>
    <row r="17" spans="1:11" ht="24.75" customHeight="1" x14ac:dyDescent="0.15">
      <c r="A17" s="53">
        <v>8</v>
      </c>
      <c r="B17" s="381"/>
      <c r="C17" s="381"/>
      <c r="D17" s="381"/>
      <c r="E17" s="381"/>
      <c r="F17" s="381"/>
      <c r="G17" s="381"/>
      <c r="H17" s="381"/>
      <c r="I17" s="35"/>
      <c r="J17" s="36"/>
      <c r="K17" s="54">
        <f t="shared" si="0"/>
        <v>0</v>
      </c>
    </row>
    <row r="18" spans="1:11" ht="24.75" customHeight="1" x14ac:dyDescent="0.15">
      <c r="A18" s="53">
        <v>9</v>
      </c>
      <c r="B18" s="381"/>
      <c r="C18" s="381"/>
      <c r="D18" s="381"/>
      <c r="E18" s="381"/>
      <c r="F18" s="381"/>
      <c r="G18" s="381"/>
      <c r="H18" s="381"/>
      <c r="I18" s="35"/>
      <c r="J18" s="36"/>
      <c r="K18" s="54">
        <f t="shared" si="0"/>
        <v>0</v>
      </c>
    </row>
    <row r="19" spans="1:11" ht="24.75" customHeight="1" x14ac:dyDescent="0.15">
      <c r="A19" s="53">
        <v>10</v>
      </c>
      <c r="B19" s="381"/>
      <c r="C19" s="381"/>
      <c r="D19" s="381"/>
      <c r="E19" s="381"/>
      <c r="F19" s="381"/>
      <c r="G19" s="381"/>
      <c r="H19" s="381"/>
      <c r="I19" s="35"/>
      <c r="J19" s="36"/>
      <c r="K19" s="54">
        <f t="shared" si="0"/>
        <v>0</v>
      </c>
    </row>
    <row r="20" spans="1:11" ht="24.75" customHeight="1" x14ac:dyDescent="0.15">
      <c r="A20" s="53">
        <v>11</v>
      </c>
      <c r="B20" s="381"/>
      <c r="C20" s="381"/>
      <c r="D20" s="381"/>
      <c r="E20" s="381"/>
      <c r="F20" s="381"/>
      <c r="G20" s="381"/>
      <c r="H20" s="381"/>
      <c r="I20" s="35"/>
      <c r="J20" s="36"/>
      <c r="K20" s="54">
        <f t="shared" si="0"/>
        <v>0</v>
      </c>
    </row>
    <row r="21" spans="1:11" ht="24.75" customHeight="1" x14ac:dyDescent="0.15">
      <c r="A21" s="53">
        <v>12</v>
      </c>
      <c r="B21" s="381"/>
      <c r="C21" s="381"/>
      <c r="D21" s="381"/>
      <c r="E21" s="381"/>
      <c r="F21" s="381"/>
      <c r="G21" s="381"/>
      <c r="H21" s="381"/>
      <c r="I21" s="35"/>
      <c r="J21" s="36"/>
      <c r="K21" s="54">
        <f t="shared" si="0"/>
        <v>0</v>
      </c>
    </row>
    <row r="22" spans="1:11" ht="24.75" customHeight="1" x14ac:dyDescent="0.15">
      <c r="A22" s="53">
        <v>13</v>
      </c>
      <c r="B22" s="381"/>
      <c r="C22" s="381"/>
      <c r="D22" s="381"/>
      <c r="E22" s="381"/>
      <c r="F22" s="381"/>
      <c r="G22" s="381"/>
      <c r="H22" s="381"/>
      <c r="I22" s="35"/>
      <c r="J22" s="36"/>
      <c r="K22" s="54">
        <f t="shared" si="0"/>
        <v>0</v>
      </c>
    </row>
    <row r="23" spans="1:11" ht="24.75" customHeight="1" x14ac:dyDescent="0.15">
      <c r="A23" s="53">
        <v>14</v>
      </c>
      <c r="B23" s="381"/>
      <c r="C23" s="381"/>
      <c r="D23" s="381"/>
      <c r="E23" s="381"/>
      <c r="F23" s="381"/>
      <c r="G23" s="381"/>
      <c r="H23" s="381"/>
      <c r="I23" s="35"/>
      <c r="J23" s="36"/>
      <c r="K23" s="54">
        <f t="shared" si="0"/>
        <v>0</v>
      </c>
    </row>
    <row r="24" spans="1:11" ht="24.75" customHeight="1" x14ac:dyDescent="0.15">
      <c r="A24" s="53">
        <v>15</v>
      </c>
      <c r="B24" s="381"/>
      <c r="C24" s="381"/>
      <c r="D24" s="381"/>
      <c r="E24" s="381"/>
      <c r="F24" s="381"/>
      <c r="G24" s="381"/>
      <c r="H24" s="381"/>
      <c r="I24" s="35"/>
      <c r="J24" s="36"/>
      <c r="K24" s="54">
        <f t="shared" si="0"/>
        <v>0</v>
      </c>
    </row>
    <row r="25" spans="1:11" ht="24.75" customHeight="1" x14ac:dyDescent="0.15">
      <c r="A25" s="53">
        <v>16</v>
      </c>
      <c r="B25" s="381"/>
      <c r="C25" s="381"/>
      <c r="D25" s="381"/>
      <c r="E25" s="381"/>
      <c r="F25" s="381"/>
      <c r="G25" s="381"/>
      <c r="H25" s="381"/>
      <c r="I25" s="35"/>
      <c r="J25" s="36"/>
      <c r="K25" s="54">
        <f t="shared" si="0"/>
        <v>0</v>
      </c>
    </row>
    <row r="26" spans="1:11" ht="24.75" customHeight="1" x14ac:dyDescent="0.15">
      <c r="A26" s="53">
        <v>17</v>
      </c>
      <c r="B26" s="381"/>
      <c r="C26" s="381"/>
      <c r="D26" s="381"/>
      <c r="E26" s="381"/>
      <c r="F26" s="381"/>
      <c r="G26" s="381"/>
      <c r="H26" s="381"/>
      <c r="I26" s="35"/>
      <c r="J26" s="36"/>
      <c r="K26" s="54">
        <f t="shared" si="0"/>
        <v>0</v>
      </c>
    </row>
    <row r="27" spans="1:11" ht="24.75" customHeight="1" x14ac:dyDescent="0.15">
      <c r="A27" s="53">
        <v>18</v>
      </c>
      <c r="B27" s="381"/>
      <c r="C27" s="381"/>
      <c r="D27" s="381"/>
      <c r="E27" s="381"/>
      <c r="F27" s="381"/>
      <c r="G27" s="381"/>
      <c r="H27" s="381"/>
      <c r="I27" s="35"/>
      <c r="J27" s="36"/>
      <c r="K27" s="54">
        <f t="shared" si="0"/>
        <v>0</v>
      </c>
    </row>
    <row r="28" spans="1:11" ht="24.75" customHeight="1" x14ac:dyDescent="0.15">
      <c r="A28" s="53">
        <v>19</v>
      </c>
      <c r="B28" s="381"/>
      <c r="C28" s="381"/>
      <c r="D28" s="381"/>
      <c r="E28" s="381"/>
      <c r="F28" s="381"/>
      <c r="G28" s="381"/>
      <c r="H28" s="381"/>
      <c r="I28" s="35"/>
      <c r="J28" s="36"/>
      <c r="K28" s="54">
        <f t="shared" si="0"/>
        <v>0</v>
      </c>
    </row>
    <row r="29" spans="1:11" ht="24.75" customHeight="1" x14ac:dyDescent="0.15">
      <c r="A29" s="53">
        <v>20</v>
      </c>
      <c r="B29" s="381"/>
      <c r="C29" s="381"/>
      <c r="D29" s="381"/>
      <c r="E29" s="381"/>
      <c r="F29" s="381"/>
      <c r="G29" s="381"/>
      <c r="H29" s="381"/>
      <c r="I29" s="35"/>
      <c r="J29" s="36"/>
      <c r="K29" s="54">
        <f t="shared" si="0"/>
        <v>0</v>
      </c>
    </row>
    <row r="30" spans="1:11" ht="24.75" customHeight="1" x14ac:dyDescent="0.15">
      <c r="A30" s="53">
        <v>21</v>
      </c>
      <c r="B30" s="381"/>
      <c r="C30" s="381"/>
      <c r="D30" s="381"/>
      <c r="E30" s="381"/>
      <c r="F30" s="381"/>
      <c r="G30" s="381"/>
      <c r="H30" s="381"/>
      <c r="I30" s="35"/>
      <c r="J30" s="36"/>
      <c r="K30" s="54">
        <f t="shared" si="0"/>
        <v>0</v>
      </c>
    </row>
    <row r="31" spans="1:11" ht="24.75" customHeight="1" x14ac:dyDescent="0.15">
      <c r="A31" s="53">
        <v>22</v>
      </c>
      <c r="B31" s="381"/>
      <c r="C31" s="381"/>
      <c r="D31" s="381"/>
      <c r="E31" s="381"/>
      <c r="F31" s="381"/>
      <c r="G31" s="381"/>
      <c r="H31" s="381"/>
      <c r="I31" s="35"/>
      <c r="J31" s="36"/>
      <c r="K31" s="54">
        <f t="shared" si="0"/>
        <v>0</v>
      </c>
    </row>
    <row r="32" spans="1:11" ht="24.75" customHeight="1" x14ac:dyDescent="0.15">
      <c r="A32" s="53">
        <v>23</v>
      </c>
      <c r="B32" s="381"/>
      <c r="C32" s="381"/>
      <c r="D32" s="381"/>
      <c r="E32" s="381"/>
      <c r="F32" s="381"/>
      <c r="G32" s="381"/>
      <c r="H32" s="381"/>
      <c r="I32" s="35"/>
      <c r="J32" s="36"/>
      <c r="K32" s="54">
        <f t="shared" si="0"/>
        <v>0</v>
      </c>
    </row>
    <row r="33" spans="1:11" ht="24.75" customHeight="1" x14ac:dyDescent="0.15">
      <c r="A33" s="53">
        <v>24</v>
      </c>
      <c r="B33" s="381"/>
      <c r="C33" s="381"/>
      <c r="D33" s="381"/>
      <c r="E33" s="381"/>
      <c r="F33" s="381"/>
      <c r="G33" s="381"/>
      <c r="H33" s="381"/>
      <c r="I33" s="35"/>
      <c r="J33" s="36"/>
      <c r="K33" s="54">
        <f t="shared" si="0"/>
        <v>0</v>
      </c>
    </row>
    <row r="34" spans="1:11" ht="24.75" customHeight="1" x14ac:dyDescent="0.15">
      <c r="A34" s="53">
        <v>25</v>
      </c>
      <c r="B34" s="381"/>
      <c r="C34" s="381"/>
      <c r="D34" s="381"/>
      <c r="E34" s="381"/>
      <c r="F34" s="381"/>
      <c r="G34" s="381"/>
      <c r="H34" s="381"/>
      <c r="I34" s="35"/>
      <c r="J34" s="36"/>
      <c r="K34" s="54">
        <f t="shared" si="0"/>
        <v>0</v>
      </c>
    </row>
    <row r="35" spans="1:11" ht="24.75" customHeight="1" x14ac:dyDescent="0.15">
      <c r="A35" s="53">
        <v>26</v>
      </c>
      <c r="B35" s="381"/>
      <c r="C35" s="381"/>
      <c r="D35" s="381"/>
      <c r="E35" s="381"/>
      <c r="F35" s="381"/>
      <c r="G35" s="381"/>
      <c r="H35" s="381"/>
      <c r="I35" s="35"/>
      <c r="J35" s="36"/>
      <c r="K35" s="54">
        <f t="shared" si="0"/>
        <v>0</v>
      </c>
    </row>
    <row r="36" spans="1:11" ht="24.75" customHeight="1" x14ac:dyDescent="0.15">
      <c r="A36" s="53">
        <v>27</v>
      </c>
      <c r="B36" s="381"/>
      <c r="C36" s="381"/>
      <c r="D36" s="381"/>
      <c r="E36" s="381"/>
      <c r="F36" s="381"/>
      <c r="G36" s="381"/>
      <c r="H36" s="381"/>
      <c r="I36" s="35"/>
      <c r="J36" s="36"/>
      <c r="K36" s="54">
        <f t="shared" si="0"/>
        <v>0</v>
      </c>
    </row>
    <row r="37" spans="1:11" ht="24.75" customHeight="1" x14ac:dyDescent="0.15">
      <c r="A37" s="53">
        <v>28</v>
      </c>
      <c r="B37" s="381"/>
      <c r="C37" s="381"/>
      <c r="D37" s="381"/>
      <c r="E37" s="381"/>
      <c r="F37" s="381"/>
      <c r="G37" s="381"/>
      <c r="H37" s="381"/>
      <c r="I37" s="35"/>
      <c r="J37" s="36"/>
      <c r="K37" s="54">
        <f t="shared" si="0"/>
        <v>0</v>
      </c>
    </row>
    <row r="38" spans="1:11" ht="24.75" customHeight="1" x14ac:dyDescent="0.15">
      <c r="A38" s="53">
        <v>29</v>
      </c>
      <c r="B38" s="381"/>
      <c r="C38" s="381"/>
      <c r="D38" s="381"/>
      <c r="E38" s="381"/>
      <c r="F38" s="381"/>
      <c r="G38" s="381"/>
      <c r="H38" s="381"/>
      <c r="I38" s="35"/>
      <c r="J38" s="36"/>
      <c r="K38" s="54">
        <f t="shared" si="0"/>
        <v>0</v>
      </c>
    </row>
    <row r="39" spans="1:11" ht="24.75" customHeight="1" x14ac:dyDescent="0.15">
      <c r="A39" s="53">
        <v>30</v>
      </c>
      <c r="B39" s="381"/>
      <c r="C39" s="381"/>
      <c r="D39" s="381"/>
      <c r="E39" s="381"/>
      <c r="F39" s="381"/>
      <c r="G39" s="381"/>
      <c r="H39" s="381"/>
      <c r="I39" s="35"/>
      <c r="J39" s="36"/>
      <c r="K39" s="54">
        <f t="shared" si="0"/>
        <v>0</v>
      </c>
    </row>
    <row r="40" spans="1:11" ht="24.75" customHeight="1" x14ac:dyDescent="0.15">
      <c r="A40" s="53">
        <v>31</v>
      </c>
      <c r="B40" s="381"/>
      <c r="C40" s="381"/>
      <c r="D40" s="381"/>
      <c r="E40" s="381"/>
      <c r="F40" s="381"/>
      <c r="G40" s="381"/>
      <c r="H40" s="381"/>
      <c r="I40" s="35"/>
      <c r="J40" s="36"/>
      <c r="K40" s="54">
        <f t="shared" si="0"/>
        <v>0</v>
      </c>
    </row>
    <row r="41" spans="1:11" ht="24.75" customHeight="1" x14ac:dyDescent="0.15">
      <c r="A41" s="53">
        <v>32</v>
      </c>
      <c r="B41" s="381"/>
      <c r="C41" s="381"/>
      <c r="D41" s="381"/>
      <c r="E41" s="381"/>
      <c r="F41" s="381"/>
      <c r="G41" s="381"/>
      <c r="H41" s="381"/>
      <c r="I41" s="35"/>
      <c r="J41" s="36"/>
      <c r="K41" s="54">
        <f t="shared" si="0"/>
        <v>0</v>
      </c>
    </row>
    <row r="42" spans="1:11" ht="24.75" customHeight="1" x14ac:dyDescent="0.15">
      <c r="A42" s="53">
        <v>33</v>
      </c>
      <c r="B42" s="381"/>
      <c r="C42" s="381"/>
      <c r="D42" s="381"/>
      <c r="E42" s="381"/>
      <c r="F42" s="381"/>
      <c r="G42" s="381"/>
      <c r="H42" s="381"/>
      <c r="I42" s="35"/>
      <c r="J42" s="36"/>
      <c r="K42" s="54">
        <f t="shared" si="0"/>
        <v>0</v>
      </c>
    </row>
    <row r="43" spans="1:11" ht="24.75" customHeight="1" x14ac:dyDescent="0.15">
      <c r="A43" s="53">
        <v>34</v>
      </c>
      <c r="B43" s="381"/>
      <c r="C43" s="381"/>
      <c r="D43" s="381"/>
      <c r="E43" s="381"/>
      <c r="F43" s="381"/>
      <c r="G43" s="381"/>
      <c r="H43" s="381"/>
      <c r="I43" s="35"/>
      <c r="J43" s="36"/>
      <c r="K43" s="54">
        <f t="shared" si="0"/>
        <v>0</v>
      </c>
    </row>
    <row r="44" spans="1:11" ht="24.75" customHeight="1" x14ac:dyDescent="0.15">
      <c r="A44" s="53">
        <v>35</v>
      </c>
      <c r="B44" s="381"/>
      <c r="C44" s="381"/>
      <c r="D44" s="381"/>
      <c r="E44" s="381"/>
      <c r="F44" s="381"/>
      <c r="G44" s="381"/>
      <c r="H44" s="381"/>
      <c r="I44" s="35"/>
      <c r="J44" s="36"/>
      <c r="K44" s="54">
        <f t="shared" si="0"/>
        <v>0</v>
      </c>
    </row>
    <row r="45" spans="1:11" ht="24.75" customHeight="1" x14ac:dyDescent="0.15">
      <c r="A45" s="53">
        <v>36</v>
      </c>
      <c r="B45" s="381"/>
      <c r="C45" s="381"/>
      <c r="D45" s="381"/>
      <c r="E45" s="381"/>
      <c r="F45" s="381"/>
      <c r="G45" s="381"/>
      <c r="H45" s="381"/>
      <c r="I45" s="35"/>
      <c r="J45" s="36"/>
      <c r="K45" s="54">
        <f t="shared" si="0"/>
        <v>0</v>
      </c>
    </row>
    <row r="46" spans="1:11" ht="24.75" customHeight="1" x14ac:dyDescent="0.15">
      <c r="A46" s="53">
        <v>37</v>
      </c>
      <c r="B46" s="381"/>
      <c r="C46" s="381"/>
      <c r="D46" s="381"/>
      <c r="E46" s="381"/>
      <c r="F46" s="381"/>
      <c r="G46" s="381"/>
      <c r="H46" s="381"/>
      <c r="I46" s="35"/>
      <c r="J46" s="36"/>
      <c r="K46" s="54">
        <f t="shared" si="0"/>
        <v>0</v>
      </c>
    </row>
    <row r="47" spans="1:11" ht="24.75" customHeight="1" x14ac:dyDescent="0.15">
      <c r="A47" s="53">
        <v>38</v>
      </c>
      <c r="B47" s="381"/>
      <c r="C47" s="381"/>
      <c r="D47" s="381"/>
      <c r="E47" s="381"/>
      <c r="F47" s="381"/>
      <c r="G47" s="381"/>
      <c r="H47" s="381"/>
      <c r="I47" s="35"/>
      <c r="J47" s="36"/>
      <c r="K47" s="54">
        <f t="shared" si="0"/>
        <v>0</v>
      </c>
    </row>
    <row r="48" spans="1:11" ht="24.75" customHeight="1" x14ac:dyDescent="0.15">
      <c r="A48" s="53">
        <v>39</v>
      </c>
      <c r="B48" s="381"/>
      <c r="C48" s="381"/>
      <c r="D48" s="381"/>
      <c r="E48" s="381"/>
      <c r="F48" s="381"/>
      <c r="G48" s="381"/>
      <c r="H48" s="381"/>
      <c r="I48" s="35"/>
      <c r="J48" s="36"/>
      <c r="K48" s="54">
        <f t="shared" si="0"/>
        <v>0</v>
      </c>
    </row>
    <row r="49" spans="1:11" ht="24.75" customHeight="1" x14ac:dyDescent="0.15">
      <c r="A49" s="53">
        <v>40</v>
      </c>
      <c r="B49" s="381"/>
      <c r="C49" s="381"/>
      <c r="D49" s="381"/>
      <c r="E49" s="381"/>
      <c r="F49" s="381"/>
      <c r="G49" s="381"/>
      <c r="H49" s="381"/>
      <c r="I49" s="35"/>
      <c r="J49" s="36"/>
      <c r="K49" s="54">
        <f t="shared" si="0"/>
        <v>0</v>
      </c>
    </row>
    <row r="50" spans="1:11" ht="24.75" customHeight="1" x14ac:dyDescent="0.15">
      <c r="A50" s="53">
        <v>41</v>
      </c>
      <c r="B50" s="381"/>
      <c r="C50" s="381"/>
      <c r="D50" s="381"/>
      <c r="E50" s="381"/>
      <c r="F50" s="381"/>
      <c r="G50" s="381"/>
      <c r="H50" s="381"/>
      <c r="I50" s="35"/>
      <c r="J50" s="36"/>
      <c r="K50" s="54">
        <f t="shared" si="0"/>
        <v>0</v>
      </c>
    </row>
    <row r="51" spans="1:11" ht="24.75" customHeight="1" x14ac:dyDescent="0.15">
      <c r="A51" s="53">
        <v>42</v>
      </c>
      <c r="B51" s="381"/>
      <c r="C51" s="381"/>
      <c r="D51" s="381"/>
      <c r="E51" s="381"/>
      <c r="F51" s="381"/>
      <c r="G51" s="381"/>
      <c r="H51" s="381"/>
      <c r="I51" s="35"/>
      <c r="J51" s="36"/>
      <c r="K51" s="54">
        <f t="shared" si="0"/>
        <v>0</v>
      </c>
    </row>
    <row r="52" spans="1:11" ht="24.75" customHeight="1" x14ac:dyDescent="0.15">
      <c r="A52" s="53">
        <v>43</v>
      </c>
      <c r="B52" s="381"/>
      <c r="C52" s="381"/>
      <c r="D52" s="381"/>
      <c r="E52" s="381"/>
      <c r="F52" s="381"/>
      <c r="G52" s="381"/>
      <c r="H52" s="381"/>
      <c r="I52" s="35"/>
      <c r="J52" s="36"/>
      <c r="K52" s="54">
        <f t="shared" si="0"/>
        <v>0</v>
      </c>
    </row>
    <row r="53" spans="1:11" ht="24.75" customHeight="1" x14ac:dyDescent="0.15">
      <c r="A53" s="53">
        <v>44</v>
      </c>
      <c r="B53" s="381"/>
      <c r="C53" s="381"/>
      <c r="D53" s="381"/>
      <c r="E53" s="381"/>
      <c r="F53" s="381"/>
      <c r="G53" s="381"/>
      <c r="H53" s="381"/>
      <c r="I53" s="35"/>
      <c r="J53" s="36"/>
      <c r="K53" s="54">
        <f t="shared" si="0"/>
        <v>0</v>
      </c>
    </row>
    <row r="54" spans="1:11" ht="24.75" customHeight="1" x14ac:dyDescent="0.15">
      <c r="A54" s="53">
        <v>45</v>
      </c>
      <c r="B54" s="381"/>
      <c r="C54" s="381"/>
      <c r="D54" s="381"/>
      <c r="E54" s="381"/>
      <c r="F54" s="381"/>
      <c r="G54" s="381"/>
      <c r="H54" s="381"/>
      <c r="I54" s="35"/>
      <c r="J54" s="36"/>
      <c r="K54" s="54">
        <f t="shared" si="0"/>
        <v>0</v>
      </c>
    </row>
    <row r="55" spans="1:11" ht="24.75" customHeight="1" x14ac:dyDescent="0.15">
      <c r="A55" s="53">
        <v>46</v>
      </c>
      <c r="B55" s="381"/>
      <c r="C55" s="381"/>
      <c r="D55" s="381"/>
      <c r="E55" s="381"/>
      <c r="F55" s="381"/>
      <c r="G55" s="381"/>
      <c r="H55" s="381"/>
      <c r="I55" s="35"/>
      <c r="J55" s="36"/>
      <c r="K55" s="54">
        <f t="shared" si="0"/>
        <v>0</v>
      </c>
    </row>
    <row r="56" spans="1:11" ht="24.75" customHeight="1" x14ac:dyDescent="0.15">
      <c r="A56" s="53">
        <v>47</v>
      </c>
      <c r="B56" s="381"/>
      <c r="C56" s="381"/>
      <c r="D56" s="381"/>
      <c r="E56" s="381"/>
      <c r="F56" s="381"/>
      <c r="G56" s="381"/>
      <c r="H56" s="381"/>
      <c r="I56" s="35"/>
      <c r="J56" s="36"/>
      <c r="K56" s="54">
        <f t="shared" si="0"/>
        <v>0</v>
      </c>
    </row>
    <row r="57" spans="1:11" ht="24.75" customHeight="1" x14ac:dyDescent="0.15">
      <c r="A57" s="53">
        <v>48</v>
      </c>
      <c r="B57" s="381"/>
      <c r="C57" s="381"/>
      <c r="D57" s="381"/>
      <c r="E57" s="381"/>
      <c r="F57" s="381"/>
      <c r="G57" s="381"/>
      <c r="H57" s="381"/>
      <c r="I57" s="35"/>
      <c r="J57" s="36"/>
      <c r="K57" s="54">
        <f t="shared" si="0"/>
        <v>0</v>
      </c>
    </row>
    <row r="58" spans="1:11" ht="24.75" customHeight="1" x14ac:dyDescent="0.15">
      <c r="A58" s="53">
        <v>49</v>
      </c>
      <c r="B58" s="381"/>
      <c r="C58" s="381"/>
      <c r="D58" s="381"/>
      <c r="E58" s="381"/>
      <c r="F58" s="381"/>
      <c r="G58" s="381"/>
      <c r="H58" s="381"/>
      <c r="I58" s="35"/>
      <c r="J58" s="36"/>
      <c r="K58" s="54">
        <f t="shared" si="0"/>
        <v>0</v>
      </c>
    </row>
    <row r="59" spans="1:11" ht="24.75" customHeight="1" x14ac:dyDescent="0.15">
      <c r="A59" s="53">
        <v>50</v>
      </c>
      <c r="B59" s="381"/>
      <c r="C59" s="381"/>
      <c r="D59" s="381"/>
      <c r="E59" s="381"/>
      <c r="F59" s="381"/>
      <c r="G59" s="381"/>
      <c r="H59" s="381"/>
      <c r="I59" s="35"/>
      <c r="J59" s="36"/>
      <c r="K59" s="54">
        <f t="shared" si="0"/>
        <v>0</v>
      </c>
    </row>
    <row r="60" spans="1:11" ht="24.75" customHeight="1" x14ac:dyDescent="0.15">
      <c r="A60" s="53">
        <v>51</v>
      </c>
      <c r="B60" s="381"/>
      <c r="C60" s="381"/>
      <c r="D60" s="381"/>
      <c r="E60" s="381"/>
      <c r="F60" s="381"/>
      <c r="G60" s="381"/>
      <c r="H60" s="381"/>
      <c r="I60" s="35"/>
      <c r="J60" s="36"/>
      <c r="K60" s="54">
        <f t="shared" ref="K60:K76" si="1">I60*J60</f>
        <v>0</v>
      </c>
    </row>
    <row r="61" spans="1:11" ht="24.75" customHeight="1" x14ac:dyDescent="0.15">
      <c r="A61" s="53">
        <v>52</v>
      </c>
      <c r="B61" s="381"/>
      <c r="C61" s="381"/>
      <c r="D61" s="381"/>
      <c r="E61" s="381"/>
      <c r="F61" s="381"/>
      <c r="G61" s="381"/>
      <c r="H61" s="381"/>
      <c r="I61" s="35"/>
      <c r="J61" s="36"/>
      <c r="K61" s="54">
        <f t="shared" si="1"/>
        <v>0</v>
      </c>
    </row>
    <row r="62" spans="1:11" ht="24.75" customHeight="1" x14ac:dyDescent="0.15">
      <c r="A62" s="53">
        <v>53</v>
      </c>
      <c r="B62" s="381"/>
      <c r="C62" s="381"/>
      <c r="D62" s="381"/>
      <c r="E62" s="381"/>
      <c r="F62" s="381"/>
      <c r="G62" s="381"/>
      <c r="H62" s="381"/>
      <c r="I62" s="35"/>
      <c r="J62" s="36"/>
      <c r="K62" s="54">
        <f t="shared" si="1"/>
        <v>0</v>
      </c>
    </row>
    <row r="63" spans="1:11" ht="24.75" customHeight="1" x14ac:dyDescent="0.15">
      <c r="A63" s="53">
        <v>54</v>
      </c>
      <c r="B63" s="381"/>
      <c r="C63" s="381"/>
      <c r="D63" s="381"/>
      <c r="E63" s="381"/>
      <c r="F63" s="381"/>
      <c r="G63" s="381"/>
      <c r="H63" s="381"/>
      <c r="I63" s="35"/>
      <c r="J63" s="36"/>
      <c r="K63" s="54">
        <f t="shared" si="1"/>
        <v>0</v>
      </c>
    </row>
    <row r="64" spans="1:11" ht="24.75" customHeight="1" x14ac:dyDescent="0.15">
      <c r="A64" s="53">
        <v>55</v>
      </c>
      <c r="B64" s="381"/>
      <c r="C64" s="381"/>
      <c r="D64" s="381"/>
      <c r="E64" s="381"/>
      <c r="F64" s="381"/>
      <c r="G64" s="381"/>
      <c r="H64" s="381"/>
      <c r="I64" s="35"/>
      <c r="J64" s="36"/>
      <c r="K64" s="54">
        <f t="shared" si="1"/>
        <v>0</v>
      </c>
    </row>
    <row r="65" spans="1:11" ht="24.75" customHeight="1" x14ac:dyDescent="0.15">
      <c r="A65" s="53">
        <v>56</v>
      </c>
      <c r="B65" s="381"/>
      <c r="C65" s="381"/>
      <c r="D65" s="381"/>
      <c r="E65" s="381"/>
      <c r="F65" s="381"/>
      <c r="G65" s="381"/>
      <c r="H65" s="381"/>
      <c r="I65" s="35"/>
      <c r="J65" s="36"/>
      <c r="K65" s="54">
        <f t="shared" si="1"/>
        <v>0</v>
      </c>
    </row>
    <row r="66" spans="1:11" ht="24.75" customHeight="1" x14ac:dyDescent="0.15">
      <c r="A66" s="53">
        <v>57</v>
      </c>
      <c r="B66" s="381"/>
      <c r="C66" s="381"/>
      <c r="D66" s="381"/>
      <c r="E66" s="381"/>
      <c r="F66" s="381"/>
      <c r="G66" s="381"/>
      <c r="H66" s="381"/>
      <c r="I66" s="35"/>
      <c r="J66" s="36"/>
      <c r="K66" s="54">
        <f t="shared" si="1"/>
        <v>0</v>
      </c>
    </row>
    <row r="67" spans="1:11" ht="24.75" customHeight="1" x14ac:dyDescent="0.15">
      <c r="A67" s="53">
        <v>58</v>
      </c>
      <c r="B67" s="381"/>
      <c r="C67" s="381"/>
      <c r="D67" s="381"/>
      <c r="E67" s="381"/>
      <c r="F67" s="381"/>
      <c r="G67" s="381"/>
      <c r="H67" s="381"/>
      <c r="I67" s="35"/>
      <c r="J67" s="36"/>
      <c r="K67" s="54">
        <f t="shared" si="1"/>
        <v>0</v>
      </c>
    </row>
    <row r="68" spans="1:11" ht="24.75" customHeight="1" x14ac:dyDescent="0.15">
      <c r="A68" s="53">
        <v>59</v>
      </c>
      <c r="B68" s="381"/>
      <c r="C68" s="381"/>
      <c r="D68" s="381"/>
      <c r="E68" s="381"/>
      <c r="F68" s="381"/>
      <c r="G68" s="381"/>
      <c r="H68" s="381"/>
      <c r="I68" s="35"/>
      <c r="J68" s="36"/>
      <c r="K68" s="54">
        <f t="shared" si="1"/>
        <v>0</v>
      </c>
    </row>
    <row r="69" spans="1:11" ht="24.75" customHeight="1" x14ac:dyDescent="0.15">
      <c r="A69" s="53">
        <v>60</v>
      </c>
      <c r="B69" s="381"/>
      <c r="C69" s="381"/>
      <c r="D69" s="381"/>
      <c r="E69" s="381"/>
      <c r="F69" s="381"/>
      <c r="G69" s="381"/>
      <c r="H69" s="381"/>
      <c r="I69" s="35"/>
      <c r="J69" s="36"/>
      <c r="K69" s="54">
        <f t="shared" si="1"/>
        <v>0</v>
      </c>
    </row>
    <row r="70" spans="1:11" ht="24.75" customHeight="1" x14ac:dyDescent="0.15">
      <c r="A70" s="53">
        <v>61</v>
      </c>
      <c r="B70" s="381"/>
      <c r="C70" s="381"/>
      <c r="D70" s="381"/>
      <c r="E70" s="381"/>
      <c r="F70" s="381"/>
      <c r="G70" s="381"/>
      <c r="H70" s="381"/>
      <c r="I70" s="35"/>
      <c r="J70" s="36"/>
      <c r="K70" s="54">
        <f t="shared" si="1"/>
        <v>0</v>
      </c>
    </row>
    <row r="71" spans="1:11" ht="24.75" customHeight="1" x14ac:dyDescent="0.15">
      <c r="A71" s="53">
        <v>62</v>
      </c>
      <c r="B71" s="381"/>
      <c r="C71" s="381"/>
      <c r="D71" s="381"/>
      <c r="E71" s="381"/>
      <c r="F71" s="381"/>
      <c r="G71" s="381"/>
      <c r="H71" s="381"/>
      <c r="I71" s="35"/>
      <c r="J71" s="36"/>
      <c r="K71" s="54">
        <f t="shared" si="1"/>
        <v>0</v>
      </c>
    </row>
    <row r="72" spans="1:11" ht="24.75" customHeight="1" x14ac:dyDescent="0.15">
      <c r="A72" s="53">
        <v>63</v>
      </c>
      <c r="B72" s="381"/>
      <c r="C72" s="381"/>
      <c r="D72" s="381"/>
      <c r="E72" s="381"/>
      <c r="F72" s="381"/>
      <c r="G72" s="381"/>
      <c r="H72" s="381"/>
      <c r="I72" s="35"/>
      <c r="J72" s="36"/>
      <c r="K72" s="54">
        <f t="shared" si="1"/>
        <v>0</v>
      </c>
    </row>
    <row r="73" spans="1:11" ht="24.75" customHeight="1" x14ac:dyDescent="0.15">
      <c r="A73" s="53">
        <v>64</v>
      </c>
      <c r="B73" s="381"/>
      <c r="C73" s="381"/>
      <c r="D73" s="381"/>
      <c r="E73" s="381"/>
      <c r="F73" s="381"/>
      <c r="G73" s="381"/>
      <c r="H73" s="381"/>
      <c r="I73" s="35"/>
      <c r="J73" s="36"/>
      <c r="K73" s="54">
        <f t="shared" si="1"/>
        <v>0</v>
      </c>
    </row>
    <row r="74" spans="1:11" ht="24.75" customHeight="1" x14ac:dyDescent="0.15">
      <c r="A74" s="53">
        <v>65</v>
      </c>
      <c r="B74" s="381"/>
      <c r="C74" s="381"/>
      <c r="D74" s="381"/>
      <c r="E74" s="381"/>
      <c r="F74" s="381"/>
      <c r="G74" s="381"/>
      <c r="H74" s="381"/>
      <c r="I74" s="35"/>
      <c r="J74" s="36"/>
      <c r="K74" s="54">
        <f t="shared" si="1"/>
        <v>0</v>
      </c>
    </row>
    <row r="75" spans="1:11" ht="24.75" customHeight="1" x14ac:dyDescent="0.15">
      <c r="A75" s="53">
        <v>66</v>
      </c>
      <c r="B75" s="381"/>
      <c r="C75" s="381"/>
      <c r="D75" s="381"/>
      <c r="E75" s="381"/>
      <c r="F75" s="381"/>
      <c r="G75" s="381"/>
      <c r="H75" s="381"/>
      <c r="I75" s="35"/>
      <c r="J75" s="36"/>
      <c r="K75" s="54">
        <f t="shared" si="1"/>
        <v>0</v>
      </c>
    </row>
    <row r="76" spans="1:11" ht="24.75" customHeight="1" x14ac:dyDescent="0.15">
      <c r="A76" s="53">
        <v>67</v>
      </c>
      <c r="B76" s="381"/>
      <c r="C76" s="381"/>
      <c r="D76" s="381"/>
      <c r="E76" s="381"/>
      <c r="F76" s="381"/>
      <c r="G76" s="381"/>
      <c r="H76" s="381"/>
      <c r="I76" s="35"/>
      <c r="J76" s="36"/>
      <c r="K76" s="54">
        <f t="shared" si="1"/>
        <v>0</v>
      </c>
    </row>
    <row r="77" spans="1:11" ht="24.75" customHeight="1" x14ac:dyDescent="0.15">
      <c r="A77" s="53">
        <v>68</v>
      </c>
      <c r="B77" s="381"/>
      <c r="C77" s="381"/>
      <c r="D77" s="381"/>
      <c r="E77" s="381"/>
      <c r="F77" s="381"/>
      <c r="G77" s="381"/>
      <c r="H77" s="381"/>
      <c r="I77" s="35"/>
      <c r="J77" s="36"/>
      <c r="K77" s="54">
        <f t="shared" ref="K77:K79" si="2">I77*J77</f>
        <v>0</v>
      </c>
    </row>
    <row r="78" spans="1:11" ht="24.75" customHeight="1" x14ac:dyDescent="0.15">
      <c r="A78" s="53">
        <v>69</v>
      </c>
      <c r="B78" s="381"/>
      <c r="C78" s="381"/>
      <c r="D78" s="381"/>
      <c r="E78" s="381"/>
      <c r="F78" s="381"/>
      <c r="G78" s="381"/>
      <c r="H78" s="381"/>
      <c r="I78" s="35"/>
      <c r="J78" s="36"/>
      <c r="K78" s="54">
        <f t="shared" si="2"/>
        <v>0</v>
      </c>
    </row>
    <row r="79" spans="1:11" ht="24.75" customHeight="1" x14ac:dyDescent="0.15">
      <c r="A79" s="53">
        <v>70</v>
      </c>
      <c r="B79" s="381"/>
      <c r="C79" s="381"/>
      <c r="D79" s="381"/>
      <c r="E79" s="381"/>
      <c r="F79" s="381"/>
      <c r="G79" s="381"/>
      <c r="H79" s="381"/>
      <c r="I79" s="35"/>
      <c r="J79" s="36"/>
      <c r="K79" s="54">
        <f t="shared" si="2"/>
        <v>0</v>
      </c>
    </row>
    <row r="80" spans="1:11" ht="25.5" customHeight="1" x14ac:dyDescent="0.15">
      <c r="J80" s="15"/>
    </row>
    <row r="81" spans="10:10" ht="25.5" customHeight="1" x14ac:dyDescent="0.15">
      <c r="J81" s="15"/>
    </row>
    <row r="82" spans="10:10" ht="25.5" customHeight="1" x14ac:dyDescent="0.15">
      <c r="J82" s="15"/>
    </row>
    <row r="83" spans="10:10" ht="25.5" customHeight="1" x14ac:dyDescent="0.15">
      <c r="J83" s="15"/>
    </row>
    <row r="84" spans="10:10" ht="25.5" customHeight="1" x14ac:dyDescent="0.15">
      <c r="J84" s="15"/>
    </row>
    <row r="85" spans="10:10" ht="25.5" customHeight="1" x14ac:dyDescent="0.15">
      <c r="J85" s="15"/>
    </row>
    <row r="86" spans="10:10" ht="25.5" customHeight="1" x14ac:dyDescent="0.15">
      <c r="J86" s="15"/>
    </row>
    <row r="87" spans="10:10" ht="25.5" customHeight="1" x14ac:dyDescent="0.15">
      <c r="J87" s="15"/>
    </row>
  </sheetData>
  <sheetProtection password="9325" sheet="1" objects="1" scenarios="1" deleteRows="0"/>
  <protectedRanges>
    <protectedRange sqref="B10:C79" name="dataentry"/>
  </protectedRanges>
  <mergeCells count="84">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 ref="B70:H70"/>
    <mergeCell ref="B71:H71"/>
    <mergeCell ref="B60:H60"/>
    <mergeCell ref="B61:H61"/>
    <mergeCell ref="B62:H62"/>
    <mergeCell ref="B63:H63"/>
    <mergeCell ref="B64:H64"/>
    <mergeCell ref="B65:H65"/>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32:H32"/>
    <mergeCell ref="B21:H21"/>
    <mergeCell ref="B22:H22"/>
    <mergeCell ref="B23:H23"/>
    <mergeCell ref="B24:H24"/>
    <mergeCell ref="B25:H25"/>
    <mergeCell ref="B26:H26"/>
    <mergeCell ref="B27:H27"/>
    <mergeCell ref="B28:H28"/>
    <mergeCell ref="B29:H29"/>
    <mergeCell ref="B30:H30"/>
    <mergeCell ref="B31:H31"/>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s>
  <pageMargins left="0.75" right="0.75" top="1" bottom="1" header="0.5" footer="0.5"/>
  <pageSetup paperSize="176" scale="84" fitToHeight="0" orientation="portrait" horizontalDpi="300" verticalDpi="300"/>
  <headerFooter alignWithMargins="0">
    <oddHeader>&amp;L&amp;9Commodity&amp;C&amp;"Arial,Bold"EMAC Mission Ready Package Cost Estimate</oddHeader>
    <oddFooter>&amp;L&amp;8Copyright © 2008-2016 NEMA&amp;C&amp;8&amp;P&amp;R&amp;8&amp;D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120"/>
  <sheetViews>
    <sheetView showGridLines="0" view="pageBreakPreview" zoomScaleSheetLayoutView="100" workbookViewId="0">
      <pane ySplit="9" topLeftCell="A10" activePane="bottomLeft" state="frozen"/>
      <selection pane="bottomLeft" activeCell="A10" sqref="A10"/>
    </sheetView>
  </sheetViews>
  <sheetFormatPr baseColWidth="10" defaultColWidth="8.83203125" defaultRowHeight="25.5" customHeight="1" x14ac:dyDescent="0.15"/>
  <cols>
    <col min="1" max="1" width="4.33203125" style="1" customWidth="1"/>
    <col min="2" max="2" width="7.6640625" style="1" customWidth="1"/>
    <col min="3" max="3" width="7.83203125" style="1" customWidth="1"/>
    <col min="4" max="6" width="8.83203125" style="1"/>
    <col min="7" max="8" width="8.5" style="1" customWidth="1"/>
    <col min="9" max="9" width="13.5" style="1" customWidth="1"/>
    <col min="10" max="10" width="9.1640625" style="1" customWidth="1"/>
    <col min="11" max="11" width="12.83203125" style="1" customWidth="1"/>
    <col min="12" max="12" width="0.5" style="1" customWidth="1"/>
    <col min="13" max="13" width="11.5" style="1" customWidth="1"/>
    <col min="14" max="14" width="8.33203125" style="1" customWidth="1"/>
    <col min="15" max="15" width="8.33203125" style="1" hidden="1" customWidth="1"/>
    <col min="16" max="16" width="11.5" style="1" customWidth="1"/>
    <col min="17" max="17" width="14" style="1" customWidth="1"/>
    <col min="18" max="16384" width="8.83203125" style="1"/>
  </cols>
  <sheetData>
    <row r="1" spans="1:17" ht="25.5" customHeight="1" x14ac:dyDescent="0.15">
      <c r="A1" s="101" t="s">
        <v>17</v>
      </c>
      <c r="B1" s="383"/>
      <c r="C1" s="383"/>
      <c r="D1" s="383"/>
      <c r="E1" s="383"/>
      <c r="F1" s="385">
        <f>Travel!F1</f>
        <v>0</v>
      </c>
      <c r="G1" s="385"/>
      <c r="H1" s="385"/>
      <c r="I1" s="385"/>
      <c r="J1" s="385"/>
      <c r="K1" s="385"/>
      <c r="L1" s="385"/>
      <c r="M1" s="385"/>
      <c r="N1" s="385"/>
      <c r="O1" s="385"/>
      <c r="P1" s="385"/>
      <c r="Q1" s="385"/>
    </row>
    <row r="2" spans="1:17" ht="25.5" customHeight="1" x14ac:dyDescent="0.15">
      <c r="A2" s="177" t="s">
        <v>207</v>
      </c>
      <c r="B2" s="384"/>
      <c r="C2" s="384"/>
      <c r="D2" s="384"/>
      <c r="E2" s="384"/>
      <c r="F2" s="360">
        <f>Travel!F2</f>
        <v>0</v>
      </c>
      <c r="G2" s="360"/>
      <c r="H2" s="360"/>
      <c r="I2" s="360"/>
      <c r="J2" s="360"/>
      <c r="K2" s="360"/>
      <c r="L2" s="360"/>
      <c r="M2" s="360"/>
      <c r="N2" s="360"/>
      <c r="O2" s="360"/>
      <c r="P2" s="360"/>
      <c r="Q2" s="360"/>
    </row>
    <row r="3" spans="1:17" ht="25.5" customHeight="1" x14ac:dyDescent="0.15">
      <c r="A3" s="386" t="s">
        <v>119</v>
      </c>
      <c r="B3" s="387"/>
      <c r="C3" s="387"/>
      <c r="D3" s="387"/>
      <c r="E3" s="387"/>
      <c r="F3" s="387"/>
      <c r="G3" s="387"/>
      <c r="H3" s="387"/>
      <c r="I3" s="387"/>
      <c r="J3" s="387"/>
      <c r="K3" s="387"/>
      <c r="L3" s="387"/>
      <c r="M3" s="387"/>
      <c r="N3" s="387"/>
      <c r="O3" s="387"/>
      <c r="P3" s="387"/>
      <c r="Q3" s="388"/>
    </row>
    <row r="4" spans="1:17" ht="3.75" customHeight="1" x14ac:dyDescent="0.15">
      <c r="A4" s="411"/>
      <c r="B4" s="411"/>
      <c r="C4" s="411"/>
      <c r="D4" s="411"/>
      <c r="E4" s="419"/>
      <c r="F4" s="419"/>
      <c r="G4" s="419"/>
      <c r="H4" s="419"/>
      <c r="I4" s="419"/>
      <c r="J4" s="411"/>
      <c r="K4" s="411"/>
      <c r="L4" s="411"/>
      <c r="M4" s="411"/>
      <c r="N4" s="411"/>
      <c r="O4" s="411"/>
      <c r="P4" s="411"/>
      <c r="Q4" s="411"/>
    </row>
    <row r="5" spans="1:17" s="8" customFormat="1" ht="25.5" customHeight="1" x14ac:dyDescent="0.15">
      <c r="A5" s="422" t="s">
        <v>146</v>
      </c>
      <c r="B5" s="422"/>
      <c r="C5" s="422"/>
      <c r="D5" s="13">
        <f>COUNTA(B10:B59)</f>
        <v>0</v>
      </c>
      <c r="E5" s="423" t="s">
        <v>81</v>
      </c>
      <c r="F5" s="424"/>
      <c r="G5" s="425"/>
      <c r="H5" s="420">
        <f>SUM(K10:K59)</f>
        <v>0</v>
      </c>
      <c r="I5" s="421"/>
      <c r="J5" s="416" t="s">
        <v>82</v>
      </c>
      <c r="K5" s="417"/>
      <c r="L5" s="417"/>
      <c r="M5" s="418"/>
      <c r="N5" s="34"/>
      <c r="O5" s="70"/>
      <c r="P5" s="350">
        <f>SUM(Q10:Q59)</f>
        <v>0</v>
      </c>
      <c r="Q5" s="352"/>
    </row>
    <row r="6" spans="1:17" ht="3.75" customHeight="1" x14ac:dyDescent="0.15">
      <c r="A6" s="411"/>
      <c r="B6" s="411"/>
      <c r="C6" s="411"/>
      <c r="D6" s="411"/>
      <c r="E6" s="411"/>
      <c r="F6" s="411"/>
      <c r="G6" s="411"/>
      <c r="H6" s="411"/>
      <c r="I6" s="411"/>
      <c r="J6" s="411"/>
      <c r="K6" s="411"/>
      <c r="L6" s="411"/>
      <c r="M6" s="411"/>
      <c r="N6" s="411"/>
      <c r="O6" s="411"/>
      <c r="P6" s="411"/>
      <c r="Q6" s="411"/>
    </row>
    <row r="7" spans="1:17" ht="16.5" customHeight="1" x14ac:dyDescent="0.15">
      <c r="A7" s="382" t="s">
        <v>75</v>
      </c>
      <c r="B7" s="382"/>
      <c r="C7" s="382"/>
      <c r="D7" s="382"/>
      <c r="E7" s="382"/>
      <c r="F7" s="382"/>
      <c r="G7" s="382"/>
      <c r="H7" s="382"/>
      <c r="I7" s="382"/>
      <c r="J7" s="382"/>
      <c r="K7" s="382"/>
      <c r="L7" s="382"/>
      <c r="M7" s="382"/>
      <c r="N7" s="382"/>
      <c r="O7" s="382"/>
      <c r="P7" s="382"/>
      <c r="Q7" s="382"/>
    </row>
    <row r="8" spans="1:17" ht="16.5" customHeight="1" x14ac:dyDescent="0.15">
      <c r="A8" s="393" t="s">
        <v>76</v>
      </c>
      <c r="B8" s="394"/>
      <c r="C8" s="394"/>
      <c r="D8" s="394"/>
      <c r="E8" s="394"/>
      <c r="F8" s="394"/>
      <c r="G8" s="394"/>
      <c r="H8" s="395"/>
      <c r="I8" s="405" t="s">
        <v>67</v>
      </c>
      <c r="J8" s="406"/>
      <c r="K8" s="407"/>
      <c r="L8" s="408"/>
      <c r="M8" s="405" t="s">
        <v>89</v>
      </c>
      <c r="N8" s="406"/>
      <c r="O8" s="406"/>
      <c r="P8" s="406"/>
      <c r="Q8" s="407"/>
    </row>
    <row r="9" spans="1:17" s="8" customFormat="1" ht="25.5" customHeight="1" x14ac:dyDescent="0.15">
      <c r="A9" s="396"/>
      <c r="B9" s="397"/>
      <c r="C9" s="397"/>
      <c r="D9" s="397"/>
      <c r="E9" s="397"/>
      <c r="F9" s="397"/>
      <c r="G9" s="397"/>
      <c r="H9" s="398"/>
      <c r="I9" s="64" t="s">
        <v>64</v>
      </c>
      <c r="J9" s="64" t="s">
        <v>65</v>
      </c>
      <c r="K9" s="19" t="s">
        <v>66</v>
      </c>
      <c r="L9" s="409"/>
      <c r="M9" s="64" t="s">
        <v>68</v>
      </c>
      <c r="N9" s="64" t="s">
        <v>65</v>
      </c>
      <c r="O9" s="64" t="s">
        <v>175</v>
      </c>
      <c r="P9" s="64" t="s">
        <v>116</v>
      </c>
      <c r="Q9" s="50" t="s">
        <v>63</v>
      </c>
    </row>
    <row r="10" spans="1:17" ht="24.75" customHeight="1" x14ac:dyDescent="0.15">
      <c r="A10" s="53">
        <v>1</v>
      </c>
      <c r="B10" s="381"/>
      <c r="C10" s="381"/>
      <c r="D10" s="381"/>
      <c r="E10" s="381"/>
      <c r="F10" s="381"/>
      <c r="G10" s="381"/>
      <c r="H10" s="381"/>
      <c r="I10" s="38"/>
      <c r="J10" s="36"/>
      <c r="K10" s="54">
        <f>I10*J10</f>
        <v>0</v>
      </c>
      <c r="L10" s="409"/>
      <c r="M10" s="38"/>
      <c r="N10" s="74"/>
      <c r="O10" s="73">
        <f>M10*N10</f>
        <v>0</v>
      </c>
      <c r="P10" s="36"/>
      <c r="Q10" s="52">
        <f>(M10*N10)*P10</f>
        <v>0</v>
      </c>
    </row>
    <row r="11" spans="1:17" ht="24.75" customHeight="1" x14ac:dyDescent="0.15">
      <c r="A11" s="53">
        <v>2</v>
      </c>
      <c r="B11" s="380"/>
      <c r="C11" s="380"/>
      <c r="D11" s="380"/>
      <c r="E11" s="380"/>
      <c r="F11" s="380"/>
      <c r="G11" s="380"/>
      <c r="H11" s="380"/>
      <c r="I11" s="38"/>
      <c r="J11" s="36"/>
      <c r="K11" s="54">
        <f t="shared" ref="K11:K59" si="0">I11*J11</f>
        <v>0</v>
      </c>
      <c r="L11" s="409"/>
      <c r="M11" s="38"/>
      <c r="N11" s="74"/>
      <c r="O11" s="73">
        <f t="shared" ref="O11:O59" si="1">M11*N11</f>
        <v>0</v>
      </c>
      <c r="P11" s="36"/>
      <c r="Q11" s="52">
        <f t="shared" ref="Q11:Q59" si="2">(M11*N11)*P11</f>
        <v>0</v>
      </c>
    </row>
    <row r="12" spans="1:17" ht="24.75" customHeight="1" x14ac:dyDescent="0.15">
      <c r="A12" s="53">
        <v>3</v>
      </c>
      <c r="B12" s="381"/>
      <c r="C12" s="381"/>
      <c r="D12" s="381"/>
      <c r="E12" s="381"/>
      <c r="F12" s="381"/>
      <c r="G12" s="381"/>
      <c r="H12" s="381"/>
      <c r="I12" s="38"/>
      <c r="J12" s="36"/>
      <c r="K12" s="54">
        <f t="shared" si="0"/>
        <v>0</v>
      </c>
      <c r="L12" s="409"/>
      <c r="M12" s="38"/>
      <c r="N12" s="74"/>
      <c r="O12" s="73">
        <f t="shared" si="1"/>
        <v>0</v>
      </c>
      <c r="P12" s="36"/>
      <c r="Q12" s="52">
        <f t="shared" si="2"/>
        <v>0</v>
      </c>
    </row>
    <row r="13" spans="1:17" ht="24.75" customHeight="1" x14ac:dyDescent="0.15">
      <c r="A13" s="53">
        <v>4</v>
      </c>
      <c r="B13" s="381"/>
      <c r="C13" s="381"/>
      <c r="D13" s="381"/>
      <c r="E13" s="381"/>
      <c r="F13" s="381"/>
      <c r="G13" s="381"/>
      <c r="H13" s="381"/>
      <c r="I13" s="38"/>
      <c r="J13" s="36"/>
      <c r="K13" s="54">
        <f t="shared" si="0"/>
        <v>0</v>
      </c>
      <c r="L13" s="409"/>
      <c r="M13" s="38"/>
      <c r="N13" s="74"/>
      <c r="O13" s="73">
        <f t="shared" si="1"/>
        <v>0</v>
      </c>
      <c r="P13" s="36"/>
      <c r="Q13" s="52">
        <f t="shared" si="2"/>
        <v>0</v>
      </c>
    </row>
    <row r="14" spans="1:17" ht="24.75" customHeight="1" x14ac:dyDescent="0.15">
      <c r="A14" s="53">
        <v>5</v>
      </c>
      <c r="B14" s="381"/>
      <c r="C14" s="381"/>
      <c r="D14" s="381"/>
      <c r="E14" s="381"/>
      <c r="F14" s="381"/>
      <c r="G14" s="381"/>
      <c r="H14" s="381"/>
      <c r="I14" s="38"/>
      <c r="J14" s="36"/>
      <c r="K14" s="54">
        <f t="shared" si="0"/>
        <v>0</v>
      </c>
      <c r="L14" s="409"/>
      <c r="M14" s="38"/>
      <c r="N14" s="74"/>
      <c r="O14" s="73">
        <f t="shared" si="1"/>
        <v>0</v>
      </c>
      <c r="P14" s="36"/>
      <c r="Q14" s="52">
        <f t="shared" si="2"/>
        <v>0</v>
      </c>
    </row>
    <row r="15" spans="1:17" ht="24.75" customHeight="1" x14ac:dyDescent="0.15">
      <c r="A15" s="53">
        <v>6</v>
      </c>
      <c r="B15" s="381"/>
      <c r="C15" s="381"/>
      <c r="D15" s="381"/>
      <c r="E15" s="381"/>
      <c r="F15" s="381"/>
      <c r="G15" s="381"/>
      <c r="H15" s="381"/>
      <c r="I15" s="38"/>
      <c r="J15" s="36"/>
      <c r="K15" s="54">
        <f t="shared" si="0"/>
        <v>0</v>
      </c>
      <c r="L15" s="409"/>
      <c r="M15" s="38"/>
      <c r="N15" s="74"/>
      <c r="O15" s="73">
        <f t="shared" si="1"/>
        <v>0</v>
      </c>
      <c r="P15" s="36"/>
      <c r="Q15" s="52">
        <f t="shared" si="2"/>
        <v>0</v>
      </c>
    </row>
    <row r="16" spans="1:17" ht="24.75" customHeight="1" x14ac:dyDescent="0.15">
      <c r="A16" s="53">
        <v>7</v>
      </c>
      <c r="B16" s="381"/>
      <c r="C16" s="381"/>
      <c r="D16" s="381"/>
      <c r="E16" s="381"/>
      <c r="F16" s="381"/>
      <c r="G16" s="381"/>
      <c r="H16" s="381"/>
      <c r="I16" s="38"/>
      <c r="J16" s="36"/>
      <c r="K16" s="54">
        <f t="shared" si="0"/>
        <v>0</v>
      </c>
      <c r="L16" s="409"/>
      <c r="M16" s="38"/>
      <c r="N16" s="74"/>
      <c r="O16" s="73">
        <f t="shared" si="1"/>
        <v>0</v>
      </c>
      <c r="P16" s="36"/>
      <c r="Q16" s="52">
        <f t="shared" si="2"/>
        <v>0</v>
      </c>
    </row>
    <row r="17" spans="1:17" ht="24.75" customHeight="1" x14ac:dyDescent="0.15">
      <c r="A17" s="53">
        <v>8</v>
      </c>
      <c r="B17" s="381"/>
      <c r="C17" s="381"/>
      <c r="D17" s="381"/>
      <c r="E17" s="381"/>
      <c r="F17" s="381"/>
      <c r="G17" s="381"/>
      <c r="H17" s="381"/>
      <c r="I17" s="38"/>
      <c r="J17" s="36"/>
      <c r="K17" s="54">
        <f t="shared" si="0"/>
        <v>0</v>
      </c>
      <c r="L17" s="409"/>
      <c r="M17" s="38"/>
      <c r="N17" s="74"/>
      <c r="O17" s="73">
        <f t="shared" si="1"/>
        <v>0</v>
      </c>
      <c r="P17" s="36"/>
      <c r="Q17" s="52">
        <f t="shared" si="2"/>
        <v>0</v>
      </c>
    </row>
    <row r="18" spans="1:17" ht="24.75" customHeight="1" x14ac:dyDescent="0.15">
      <c r="A18" s="53">
        <v>9</v>
      </c>
      <c r="B18" s="381"/>
      <c r="C18" s="381"/>
      <c r="D18" s="381"/>
      <c r="E18" s="381"/>
      <c r="F18" s="381"/>
      <c r="G18" s="381"/>
      <c r="H18" s="381"/>
      <c r="I18" s="38"/>
      <c r="J18" s="36"/>
      <c r="K18" s="54">
        <f t="shared" si="0"/>
        <v>0</v>
      </c>
      <c r="L18" s="409"/>
      <c r="M18" s="38"/>
      <c r="N18" s="74"/>
      <c r="O18" s="73">
        <f t="shared" si="1"/>
        <v>0</v>
      </c>
      <c r="P18" s="36"/>
      <c r="Q18" s="52">
        <f t="shared" si="2"/>
        <v>0</v>
      </c>
    </row>
    <row r="19" spans="1:17" ht="24.75" customHeight="1" x14ac:dyDescent="0.15">
      <c r="A19" s="53">
        <v>10</v>
      </c>
      <c r="B19" s="381"/>
      <c r="C19" s="381"/>
      <c r="D19" s="381"/>
      <c r="E19" s="381"/>
      <c r="F19" s="381"/>
      <c r="G19" s="381"/>
      <c r="H19" s="381"/>
      <c r="I19" s="38"/>
      <c r="J19" s="36"/>
      <c r="K19" s="54">
        <f t="shared" si="0"/>
        <v>0</v>
      </c>
      <c r="L19" s="409"/>
      <c r="M19" s="38"/>
      <c r="N19" s="74"/>
      <c r="O19" s="73">
        <f t="shared" si="1"/>
        <v>0</v>
      </c>
      <c r="P19" s="36"/>
      <c r="Q19" s="52">
        <f t="shared" si="2"/>
        <v>0</v>
      </c>
    </row>
    <row r="20" spans="1:17" ht="24.75" customHeight="1" x14ac:dyDescent="0.15">
      <c r="A20" s="53">
        <v>11</v>
      </c>
      <c r="B20" s="381"/>
      <c r="C20" s="381"/>
      <c r="D20" s="381"/>
      <c r="E20" s="381"/>
      <c r="F20" s="381"/>
      <c r="G20" s="381"/>
      <c r="H20" s="381"/>
      <c r="I20" s="38"/>
      <c r="J20" s="36"/>
      <c r="K20" s="54">
        <f t="shared" si="0"/>
        <v>0</v>
      </c>
      <c r="L20" s="409"/>
      <c r="M20" s="38"/>
      <c r="N20" s="74"/>
      <c r="O20" s="73">
        <f t="shared" si="1"/>
        <v>0</v>
      </c>
      <c r="P20" s="36"/>
      <c r="Q20" s="52">
        <f t="shared" si="2"/>
        <v>0</v>
      </c>
    </row>
    <row r="21" spans="1:17" ht="24.75" customHeight="1" x14ac:dyDescent="0.15">
      <c r="A21" s="53">
        <v>12</v>
      </c>
      <c r="B21" s="381"/>
      <c r="C21" s="381"/>
      <c r="D21" s="381"/>
      <c r="E21" s="381"/>
      <c r="F21" s="381"/>
      <c r="G21" s="381"/>
      <c r="H21" s="381"/>
      <c r="I21" s="38"/>
      <c r="J21" s="36"/>
      <c r="K21" s="54">
        <f t="shared" si="0"/>
        <v>0</v>
      </c>
      <c r="L21" s="409"/>
      <c r="M21" s="38"/>
      <c r="N21" s="74"/>
      <c r="O21" s="73">
        <f t="shared" si="1"/>
        <v>0</v>
      </c>
      <c r="P21" s="36"/>
      <c r="Q21" s="52">
        <f t="shared" si="2"/>
        <v>0</v>
      </c>
    </row>
    <row r="22" spans="1:17" ht="24.75" customHeight="1" x14ac:dyDescent="0.15">
      <c r="A22" s="53">
        <v>13</v>
      </c>
      <c r="B22" s="381"/>
      <c r="C22" s="381"/>
      <c r="D22" s="381"/>
      <c r="E22" s="381"/>
      <c r="F22" s="381"/>
      <c r="G22" s="381"/>
      <c r="H22" s="381"/>
      <c r="I22" s="38"/>
      <c r="J22" s="36"/>
      <c r="K22" s="54">
        <f t="shared" si="0"/>
        <v>0</v>
      </c>
      <c r="L22" s="409"/>
      <c r="M22" s="38"/>
      <c r="N22" s="74"/>
      <c r="O22" s="73">
        <f t="shared" si="1"/>
        <v>0</v>
      </c>
      <c r="P22" s="36"/>
      <c r="Q22" s="52">
        <f t="shared" si="2"/>
        <v>0</v>
      </c>
    </row>
    <row r="23" spans="1:17" ht="24.75" customHeight="1" x14ac:dyDescent="0.15">
      <c r="A23" s="53">
        <v>14</v>
      </c>
      <c r="B23" s="381"/>
      <c r="C23" s="381"/>
      <c r="D23" s="381"/>
      <c r="E23" s="381"/>
      <c r="F23" s="381"/>
      <c r="G23" s="381"/>
      <c r="H23" s="381"/>
      <c r="I23" s="38"/>
      <c r="J23" s="36"/>
      <c r="K23" s="54">
        <f t="shared" si="0"/>
        <v>0</v>
      </c>
      <c r="L23" s="409"/>
      <c r="M23" s="38"/>
      <c r="N23" s="74"/>
      <c r="O23" s="73">
        <f t="shared" si="1"/>
        <v>0</v>
      </c>
      <c r="P23" s="36"/>
      <c r="Q23" s="52">
        <f t="shared" si="2"/>
        <v>0</v>
      </c>
    </row>
    <row r="24" spans="1:17" ht="24.75" customHeight="1" x14ac:dyDescent="0.15">
      <c r="A24" s="53">
        <v>15</v>
      </c>
      <c r="B24" s="381"/>
      <c r="C24" s="381"/>
      <c r="D24" s="381"/>
      <c r="E24" s="381"/>
      <c r="F24" s="381"/>
      <c r="G24" s="381"/>
      <c r="H24" s="381"/>
      <c r="I24" s="38"/>
      <c r="J24" s="36"/>
      <c r="K24" s="54">
        <f t="shared" si="0"/>
        <v>0</v>
      </c>
      <c r="L24" s="409"/>
      <c r="M24" s="38"/>
      <c r="N24" s="74"/>
      <c r="O24" s="73">
        <f t="shared" si="1"/>
        <v>0</v>
      </c>
      <c r="P24" s="36"/>
      <c r="Q24" s="52">
        <f t="shared" si="2"/>
        <v>0</v>
      </c>
    </row>
    <row r="25" spans="1:17" ht="24.75" customHeight="1" x14ac:dyDescent="0.15">
      <c r="A25" s="53">
        <v>16</v>
      </c>
      <c r="B25" s="381"/>
      <c r="C25" s="381"/>
      <c r="D25" s="381"/>
      <c r="E25" s="381"/>
      <c r="F25" s="381"/>
      <c r="G25" s="381"/>
      <c r="H25" s="381"/>
      <c r="I25" s="38"/>
      <c r="J25" s="36"/>
      <c r="K25" s="54">
        <f t="shared" si="0"/>
        <v>0</v>
      </c>
      <c r="L25" s="409"/>
      <c r="M25" s="38"/>
      <c r="N25" s="74"/>
      <c r="O25" s="73">
        <f t="shared" si="1"/>
        <v>0</v>
      </c>
      <c r="P25" s="36"/>
      <c r="Q25" s="52">
        <f t="shared" si="2"/>
        <v>0</v>
      </c>
    </row>
    <row r="26" spans="1:17" ht="24.75" customHeight="1" x14ac:dyDescent="0.15">
      <c r="A26" s="53">
        <v>17</v>
      </c>
      <c r="B26" s="381"/>
      <c r="C26" s="381"/>
      <c r="D26" s="381"/>
      <c r="E26" s="381"/>
      <c r="F26" s="381"/>
      <c r="G26" s="381"/>
      <c r="H26" s="381"/>
      <c r="I26" s="38"/>
      <c r="J26" s="36"/>
      <c r="K26" s="54">
        <f t="shared" si="0"/>
        <v>0</v>
      </c>
      <c r="L26" s="409"/>
      <c r="M26" s="38"/>
      <c r="N26" s="74"/>
      <c r="O26" s="73">
        <f t="shared" si="1"/>
        <v>0</v>
      </c>
      <c r="P26" s="36"/>
      <c r="Q26" s="52">
        <f t="shared" si="2"/>
        <v>0</v>
      </c>
    </row>
    <row r="27" spans="1:17" ht="24.75" customHeight="1" x14ac:dyDescent="0.15">
      <c r="A27" s="53">
        <v>18</v>
      </c>
      <c r="B27" s="381"/>
      <c r="C27" s="381"/>
      <c r="D27" s="381"/>
      <c r="E27" s="381"/>
      <c r="F27" s="381"/>
      <c r="G27" s="381"/>
      <c r="H27" s="381"/>
      <c r="I27" s="38"/>
      <c r="J27" s="36"/>
      <c r="K27" s="54">
        <f t="shared" si="0"/>
        <v>0</v>
      </c>
      <c r="L27" s="409"/>
      <c r="M27" s="38"/>
      <c r="N27" s="74"/>
      <c r="O27" s="73">
        <f t="shared" si="1"/>
        <v>0</v>
      </c>
      <c r="P27" s="36"/>
      <c r="Q27" s="52">
        <f t="shared" si="2"/>
        <v>0</v>
      </c>
    </row>
    <row r="28" spans="1:17" ht="24.75" customHeight="1" x14ac:dyDescent="0.15">
      <c r="A28" s="53">
        <v>29</v>
      </c>
      <c r="B28" s="381"/>
      <c r="C28" s="381"/>
      <c r="D28" s="381"/>
      <c r="E28" s="381"/>
      <c r="F28" s="381"/>
      <c r="G28" s="381"/>
      <c r="H28" s="381"/>
      <c r="I28" s="38"/>
      <c r="J28" s="36"/>
      <c r="K28" s="54">
        <f t="shared" si="0"/>
        <v>0</v>
      </c>
      <c r="L28" s="409"/>
      <c r="M28" s="38"/>
      <c r="N28" s="74"/>
      <c r="O28" s="73">
        <f t="shared" si="1"/>
        <v>0</v>
      </c>
      <c r="P28" s="36"/>
      <c r="Q28" s="52">
        <f t="shared" si="2"/>
        <v>0</v>
      </c>
    </row>
    <row r="29" spans="1:17" ht="24.75" customHeight="1" x14ac:dyDescent="0.15">
      <c r="A29" s="53">
        <v>20</v>
      </c>
      <c r="B29" s="381"/>
      <c r="C29" s="381"/>
      <c r="D29" s="381"/>
      <c r="E29" s="381"/>
      <c r="F29" s="381"/>
      <c r="G29" s="381"/>
      <c r="H29" s="381"/>
      <c r="I29" s="38"/>
      <c r="J29" s="36"/>
      <c r="K29" s="54">
        <f t="shared" si="0"/>
        <v>0</v>
      </c>
      <c r="L29" s="409"/>
      <c r="M29" s="38"/>
      <c r="N29" s="74"/>
      <c r="O29" s="73">
        <f t="shared" si="1"/>
        <v>0</v>
      </c>
      <c r="P29" s="36"/>
      <c r="Q29" s="52">
        <f t="shared" si="2"/>
        <v>0</v>
      </c>
    </row>
    <row r="30" spans="1:17" ht="24.75" customHeight="1" x14ac:dyDescent="0.15">
      <c r="A30" s="53">
        <v>21</v>
      </c>
      <c r="B30" s="381"/>
      <c r="C30" s="381"/>
      <c r="D30" s="381"/>
      <c r="E30" s="381"/>
      <c r="F30" s="381"/>
      <c r="G30" s="381"/>
      <c r="H30" s="381"/>
      <c r="I30" s="38"/>
      <c r="J30" s="36"/>
      <c r="K30" s="54">
        <f t="shared" si="0"/>
        <v>0</v>
      </c>
      <c r="L30" s="409"/>
      <c r="M30" s="38"/>
      <c r="N30" s="74"/>
      <c r="O30" s="73">
        <f t="shared" si="1"/>
        <v>0</v>
      </c>
      <c r="P30" s="36"/>
      <c r="Q30" s="52">
        <f t="shared" si="2"/>
        <v>0</v>
      </c>
    </row>
    <row r="31" spans="1:17" ht="24.75" customHeight="1" x14ac:dyDescent="0.15">
      <c r="A31" s="53">
        <v>22</v>
      </c>
      <c r="B31" s="381"/>
      <c r="C31" s="381"/>
      <c r="D31" s="381"/>
      <c r="E31" s="381"/>
      <c r="F31" s="381"/>
      <c r="G31" s="381"/>
      <c r="H31" s="381"/>
      <c r="I31" s="38"/>
      <c r="J31" s="36"/>
      <c r="K31" s="54">
        <f t="shared" si="0"/>
        <v>0</v>
      </c>
      <c r="L31" s="409"/>
      <c r="M31" s="38"/>
      <c r="N31" s="74"/>
      <c r="O31" s="73">
        <f t="shared" si="1"/>
        <v>0</v>
      </c>
      <c r="P31" s="36"/>
      <c r="Q31" s="52">
        <f t="shared" si="2"/>
        <v>0</v>
      </c>
    </row>
    <row r="32" spans="1:17" ht="24.75" customHeight="1" x14ac:dyDescent="0.15">
      <c r="A32" s="53">
        <v>23</v>
      </c>
      <c r="B32" s="381"/>
      <c r="C32" s="381"/>
      <c r="D32" s="381"/>
      <c r="E32" s="381"/>
      <c r="F32" s="381"/>
      <c r="G32" s="381"/>
      <c r="H32" s="381"/>
      <c r="I32" s="38"/>
      <c r="J32" s="36"/>
      <c r="K32" s="54">
        <f t="shared" si="0"/>
        <v>0</v>
      </c>
      <c r="L32" s="409"/>
      <c r="M32" s="38"/>
      <c r="N32" s="74"/>
      <c r="O32" s="73">
        <f t="shared" si="1"/>
        <v>0</v>
      </c>
      <c r="P32" s="36"/>
      <c r="Q32" s="52">
        <f t="shared" si="2"/>
        <v>0</v>
      </c>
    </row>
    <row r="33" spans="1:17" ht="24.75" customHeight="1" x14ac:dyDescent="0.15">
      <c r="A33" s="53">
        <v>24</v>
      </c>
      <c r="B33" s="381"/>
      <c r="C33" s="381"/>
      <c r="D33" s="381"/>
      <c r="E33" s="381"/>
      <c r="F33" s="381"/>
      <c r="G33" s="381"/>
      <c r="H33" s="381"/>
      <c r="I33" s="38"/>
      <c r="J33" s="36"/>
      <c r="K33" s="54">
        <f t="shared" si="0"/>
        <v>0</v>
      </c>
      <c r="L33" s="409"/>
      <c r="M33" s="38"/>
      <c r="N33" s="74"/>
      <c r="O33" s="73">
        <f t="shared" si="1"/>
        <v>0</v>
      </c>
      <c r="P33" s="36"/>
      <c r="Q33" s="52">
        <f t="shared" si="2"/>
        <v>0</v>
      </c>
    </row>
    <row r="34" spans="1:17" ht="24.75" customHeight="1" x14ac:dyDescent="0.15">
      <c r="A34" s="53">
        <v>25</v>
      </c>
      <c r="B34" s="381"/>
      <c r="C34" s="381"/>
      <c r="D34" s="381"/>
      <c r="E34" s="381"/>
      <c r="F34" s="381"/>
      <c r="G34" s="381"/>
      <c r="H34" s="381"/>
      <c r="I34" s="38"/>
      <c r="J34" s="36"/>
      <c r="K34" s="54">
        <f t="shared" si="0"/>
        <v>0</v>
      </c>
      <c r="L34" s="409"/>
      <c r="M34" s="38"/>
      <c r="N34" s="74"/>
      <c r="O34" s="73">
        <f t="shared" si="1"/>
        <v>0</v>
      </c>
      <c r="P34" s="36"/>
      <c r="Q34" s="52">
        <f t="shared" si="2"/>
        <v>0</v>
      </c>
    </row>
    <row r="35" spans="1:17" ht="24.75" customHeight="1" x14ac:dyDescent="0.15">
      <c r="A35" s="53">
        <v>26</v>
      </c>
      <c r="B35" s="381"/>
      <c r="C35" s="381"/>
      <c r="D35" s="381"/>
      <c r="E35" s="381"/>
      <c r="F35" s="381"/>
      <c r="G35" s="381"/>
      <c r="H35" s="381"/>
      <c r="I35" s="38"/>
      <c r="J35" s="36"/>
      <c r="K35" s="54">
        <f t="shared" si="0"/>
        <v>0</v>
      </c>
      <c r="L35" s="409"/>
      <c r="M35" s="38"/>
      <c r="N35" s="74"/>
      <c r="O35" s="73">
        <f t="shared" si="1"/>
        <v>0</v>
      </c>
      <c r="P35" s="36"/>
      <c r="Q35" s="52">
        <f t="shared" si="2"/>
        <v>0</v>
      </c>
    </row>
    <row r="36" spans="1:17" ht="24.75" customHeight="1" x14ac:dyDescent="0.15">
      <c r="A36" s="53">
        <v>27</v>
      </c>
      <c r="B36" s="381"/>
      <c r="C36" s="381"/>
      <c r="D36" s="381"/>
      <c r="E36" s="381"/>
      <c r="F36" s="381"/>
      <c r="G36" s="381"/>
      <c r="H36" s="381"/>
      <c r="I36" s="38"/>
      <c r="J36" s="36"/>
      <c r="K36" s="54">
        <f t="shared" si="0"/>
        <v>0</v>
      </c>
      <c r="L36" s="409"/>
      <c r="M36" s="38"/>
      <c r="N36" s="74"/>
      <c r="O36" s="73">
        <f t="shared" si="1"/>
        <v>0</v>
      </c>
      <c r="P36" s="36"/>
      <c r="Q36" s="52">
        <f t="shared" si="2"/>
        <v>0</v>
      </c>
    </row>
    <row r="37" spans="1:17" ht="24.75" customHeight="1" x14ac:dyDescent="0.15">
      <c r="A37" s="53">
        <v>28</v>
      </c>
      <c r="B37" s="381"/>
      <c r="C37" s="381"/>
      <c r="D37" s="381"/>
      <c r="E37" s="381"/>
      <c r="F37" s="381"/>
      <c r="G37" s="381"/>
      <c r="H37" s="381"/>
      <c r="I37" s="38"/>
      <c r="J37" s="36"/>
      <c r="K37" s="54">
        <f t="shared" si="0"/>
        <v>0</v>
      </c>
      <c r="L37" s="409"/>
      <c r="M37" s="38"/>
      <c r="N37" s="74"/>
      <c r="O37" s="73">
        <f t="shared" si="1"/>
        <v>0</v>
      </c>
      <c r="P37" s="36"/>
      <c r="Q37" s="52">
        <f t="shared" si="2"/>
        <v>0</v>
      </c>
    </row>
    <row r="38" spans="1:17" ht="24.75" customHeight="1" x14ac:dyDescent="0.15">
      <c r="A38" s="53">
        <v>29</v>
      </c>
      <c r="B38" s="381"/>
      <c r="C38" s="381"/>
      <c r="D38" s="381"/>
      <c r="E38" s="381"/>
      <c r="F38" s="381"/>
      <c r="G38" s="381"/>
      <c r="H38" s="381"/>
      <c r="I38" s="38"/>
      <c r="J38" s="36"/>
      <c r="K38" s="54">
        <f t="shared" si="0"/>
        <v>0</v>
      </c>
      <c r="L38" s="409"/>
      <c r="M38" s="38"/>
      <c r="N38" s="74"/>
      <c r="O38" s="73">
        <f t="shared" si="1"/>
        <v>0</v>
      </c>
      <c r="P38" s="36"/>
      <c r="Q38" s="52">
        <f t="shared" si="2"/>
        <v>0</v>
      </c>
    </row>
    <row r="39" spans="1:17" ht="24.75" customHeight="1" x14ac:dyDescent="0.15">
      <c r="A39" s="53">
        <v>30</v>
      </c>
      <c r="B39" s="381"/>
      <c r="C39" s="381"/>
      <c r="D39" s="381"/>
      <c r="E39" s="381"/>
      <c r="F39" s="381"/>
      <c r="G39" s="381"/>
      <c r="H39" s="381"/>
      <c r="I39" s="38"/>
      <c r="J39" s="36"/>
      <c r="K39" s="54">
        <f t="shared" si="0"/>
        <v>0</v>
      </c>
      <c r="L39" s="410"/>
      <c r="M39" s="38"/>
      <c r="N39" s="74"/>
      <c r="O39" s="73">
        <f t="shared" si="1"/>
        <v>0</v>
      </c>
      <c r="P39" s="36"/>
      <c r="Q39" s="52">
        <f t="shared" si="2"/>
        <v>0</v>
      </c>
    </row>
    <row r="40" spans="1:17" ht="24.75" customHeight="1" x14ac:dyDescent="0.15">
      <c r="A40" s="53">
        <v>31</v>
      </c>
      <c r="B40" s="381"/>
      <c r="C40" s="381"/>
      <c r="D40" s="381"/>
      <c r="E40" s="381"/>
      <c r="F40" s="381"/>
      <c r="G40" s="381"/>
      <c r="H40" s="381"/>
      <c r="I40" s="38"/>
      <c r="J40" s="36"/>
      <c r="K40" s="54">
        <f t="shared" si="0"/>
        <v>0</v>
      </c>
      <c r="M40" s="38"/>
      <c r="N40" s="74"/>
      <c r="O40" s="73">
        <f t="shared" si="1"/>
        <v>0</v>
      </c>
      <c r="P40" s="36"/>
      <c r="Q40" s="52">
        <f t="shared" si="2"/>
        <v>0</v>
      </c>
    </row>
    <row r="41" spans="1:17" ht="24.75" customHeight="1" x14ac:dyDescent="0.15">
      <c r="A41" s="53">
        <v>32</v>
      </c>
      <c r="B41" s="381"/>
      <c r="C41" s="381"/>
      <c r="D41" s="381"/>
      <c r="E41" s="381"/>
      <c r="F41" s="381"/>
      <c r="G41" s="381"/>
      <c r="H41" s="381"/>
      <c r="I41" s="38"/>
      <c r="J41" s="36"/>
      <c r="K41" s="54">
        <f t="shared" si="0"/>
        <v>0</v>
      </c>
      <c r="M41" s="38"/>
      <c r="N41" s="74"/>
      <c r="O41" s="73">
        <f t="shared" si="1"/>
        <v>0</v>
      </c>
      <c r="P41" s="36"/>
      <c r="Q41" s="52">
        <f t="shared" si="2"/>
        <v>0</v>
      </c>
    </row>
    <row r="42" spans="1:17" ht="24.75" customHeight="1" x14ac:dyDescent="0.15">
      <c r="A42" s="53">
        <v>33</v>
      </c>
      <c r="B42" s="381"/>
      <c r="C42" s="381"/>
      <c r="D42" s="381"/>
      <c r="E42" s="381"/>
      <c r="F42" s="381"/>
      <c r="G42" s="381"/>
      <c r="H42" s="381"/>
      <c r="I42" s="38"/>
      <c r="J42" s="36"/>
      <c r="K42" s="54">
        <f t="shared" si="0"/>
        <v>0</v>
      </c>
      <c r="M42" s="38"/>
      <c r="N42" s="74"/>
      <c r="O42" s="73">
        <f t="shared" si="1"/>
        <v>0</v>
      </c>
      <c r="P42" s="36"/>
      <c r="Q42" s="52">
        <f t="shared" si="2"/>
        <v>0</v>
      </c>
    </row>
    <row r="43" spans="1:17" ht="24.75" customHeight="1" x14ac:dyDescent="0.15">
      <c r="A43" s="53">
        <v>34</v>
      </c>
      <c r="B43" s="381"/>
      <c r="C43" s="381"/>
      <c r="D43" s="381"/>
      <c r="E43" s="381"/>
      <c r="F43" s="381"/>
      <c r="G43" s="381"/>
      <c r="H43" s="381"/>
      <c r="I43" s="38"/>
      <c r="J43" s="36"/>
      <c r="K43" s="54">
        <f t="shared" si="0"/>
        <v>0</v>
      </c>
      <c r="M43" s="38"/>
      <c r="N43" s="74"/>
      <c r="O43" s="73">
        <f t="shared" si="1"/>
        <v>0</v>
      </c>
      <c r="P43" s="36"/>
      <c r="Q43" s="52">
        <f t="shared" si="2"/>
        <v>0</v>
      </c>
    </row>
    <row r="44" spans="1:17" ht="24.75" customHeight="1" x14ac:dyDescent="0.15">
      <c r="A44" s="53">
        <v>35</v>
      </c>
      <c r="B44" s="381"/>
      <c r="C44" s="381"/>
      <c r="D44" s="381"/>
      <c r="E44" s="381"/>
      <c r="F44" s="381"/>
      <c r="G44" s="381"/>
      <c r="H44" s="381"/>
      <c r="I44" s="38"/>
      <c r="J44" s="36"/>
      <c r="K44" s="54">
        <f t="shared" si="0"/>
        <v>0</v>
      </c>
      <c r="M44" s="38"/>
      <c r="N44" s="74"/>
      <c r="O44" s="73">
        <f t="shared" si="1"/>
        <v>0</v>
      </c>
      <c r="P44" s="36"/>
      <c r="Q44" s="52">
        <f t="shared" si="2"/>
        <v>0</v>
      </c>
    </row>
    <row r="45" spans="1:17" ht="24.75" customHeight="1" x14ac:dyDescent="0.15">
      <c r="A45" s="53">
        <v>36</v>
      </c>
      <c r="B45" s="381"/>
      <c r="C45" s="381"/>
      <c r="D45" s="381"/>
      <c r="E45" s="381"/>
      <c r="F45" s="381"/>
      <c r="G45" s="381"/>
      <c r="H45" s="381"/>
      <c r="I45" s="38"/>
      <c r="J45" s="36"/>
      <c r="K45" s="54">
        <f t="shared" si="0"/>
        <v>0</v>
      </c>
      <c r="M45" s="38"/>
      <c r="N45" s="74"/>
      <c r="O45" s="73">
        <f t="shared" si="1"/>
        <v>0</v>
      </c>
      <c r="P45" s="36"/>
      <c r="Q45" s="52">
        <f t="shared" si="2"/>
        <v>0</v>
      </c>
    </row>
    <row r="46" spans="1:17" ht="24.75" customHeight="1" x14ac:dyDescent="0.15">
      <c r="A46" s="53">
        <v>37</v>
      </c>
      <c r="B46" s="381"/>
      <c r="C46" s="381"/>
      <c r="D46" s="381"/>
      <c r="E46" s="381"/>
      <c r="F46" s="381"/>
      <c r="G46" s="381"/>
      <c r="H46" s="381"/>
      <c r="I46" s="38"/>
      <c r="J46" s="36"/>
      <c r="K46" s="54">
        <f t="shared" si="0"/>
        <v>0</v>
      </c>
      <c r="M46" s="38"/>
      <c r="N46" s="74"/>
      <c r="O46" s="73">
        <f t="shared" si="1"/>
        <v>0</v>
      </c>
      <c r="P46" s="36"/>
      <c r="Q46" s="52">
        <f t="shared" si="2"/>
        <v>0</v>
      </c>
    </row>
    <row r="47" spans="1:17" ht="24.75" customHeight="1" x14ac:dyDescent="0.15">
      <c r="A47" s="53">
        <v>38</v>
      </c>
      <c r="B47" s="381"/>
      <c r="C47" s="381"/>
      <c r="D47" s="381"/>
      <c r="E47" s="381"/>
      <c r="F47" s="381"/>
      <c r="G47" s="381"/>
      <c r="H47" s="381"/>
      <c r="I47" s="38"/>
      <c r="J47" s="36"/>
      <c r="K47" s="54">
        <f t="shared" si="0"/>
        <v>0</v>
      </c>
      <c r="M47" s="38"/>
      <c r="N47" s="74"/>
      <c r="O47" s="73">
        <f t="shared" si="1"/>
        <v>0</v>
      </c>
      <c r="P47" s="36"/>
      <c r="Q47" s="52">
        <f t="shared" si="2"/>
        <v>0</v>
      </c>
    </row>
    <row r="48" spans="1:17" ht="24.75" customHeight="1" x14ac:dyDescent="0.15">
      <c r="A48" s="53">
        <v>39</v>
      </c>
      <c r="B48" s="381"/>
      <c r="C48" s="381"/>
      <c r="D48" s="381"/>
      <c r="E48" s="381"/>
      <c r="F48" s="381"/>
      <c r="G48" s="381"/>
      <c r="H48" s="381"/>
      <c r="I48" s="38"/>
      <c r="J48" s="36"/>
      <c r="K48" s="54">
        <f t="shared" si="0"/>
        <v>0</v>
      </c>
      <c r="M48" s="38"/>
      <c r="N48" s="74"/>
      <c r="O48" s="73">
        <f t="shared" si="1"/>
        <v>0</v>
      </c>
      <c r="P48" s="36"/>
      <c r="Q48" s="52">
        <f t="shared" si="2"/>
        <v>0</v>
      </c>
    </row>
    <row r="49" spans="1:17" ht="24.75" customHeight="1" x14ac:dyDescent="0.15">
      <c r="A49" s="53">
        <v>40</v>
      </c>
      <c r="B49" s="381"/>
      <c r="C49" s="381"/>
      <c r="D49" s="381"/>
      <c r="E49" s="381"/>
      <c r="F49" s="381"/>
      <c r="G49" s="381"/>
      <c r="H49" s="381"/>
      <c r="I49" s="38"/>
      <c r="J49" s="36"/>
      <c r="K49" s="54">
        <f t="shared" si="0"/>
        <v>0</v>
      </c>
      <c r="M49" s="38"/>
      <c r="N49" s="74"/>
      <c r="O49" s="73">
        <f t="shared" si="1"/>
        <v>0</v>
      </c>
      <c r="P49" s="36"/>
      <c r="Q49" s="52">
        <f t="shared" si="2"/>
        <v>0</v>
      </c>
    </row>
    <row r="50" spans="1:17" ht="24.75" customHeight="1" x14ac:dyDescent="0.15">
      <c r="A50" s="53">
        <v>41</v>
      </c>
      <c r="B50" s="381"/>
      <c r="C50" s="381"/>
      <c r="D50" s="381"/>
      <c r="E50" s="381"/>
      <c r="F50" s="381"/>
      <c r="G50" s="381"/>
      <c r="H50" s="381"/>
      <c r="I50" s="38"/>
      <c r="J50" s="36"/>
      <c r="K50" s="54">
        <f t="shared" si="0"/>
        <v>0</v>
      </c>
      <c r="M50" s="38"/>
      <c r="N50" s="74"/>
      <c r="O50" s="73">
        <f t="shared" si="1"/>
        <v>0</v>
      </c>
      <c r="P50" s="36"/>
      <c r="Q50" s="52">
        <f t="shared" si="2"/>
        <v>0</v>
      </c>
    </row>
    <row r="51" spans="1:17" ht="24.75" customHeight="1" x14ac:dyDescent="0.15">
      <c r="A51" s="53">
        <v>42</v>
      </c>
      <c r="B51" s="381"/>
      <c r="C51" s="381"/>
      <c r="D51" s="381"/>
      <c r="E51" s="381"/>
      <c r="F51" s="381"/>
      <c r="G51" s="381"/>
      <c r="H51" s="381"/>
      <c r="I51" s="38"/>
      <c r="J51" s="36"/>
      <c r="K51" s="54">
        <f t="shared" si="0"/>
        <v>0</v>
      </c>
      <c r="M51" s="38"/>
      <c r="N51" s="74"/>
      <c r="O51" s="73">
        <f t="shared" si="1"/>
        <v>0</v>
      </c>
      <c r="P51" s="36"/>
      <c r="Q51" s="52">
        <f t="shared" si="2"/>
        <v>0</v>
      </c>
    </row>
    <row r="52" spans="1:17" ht="24.75" customHeight="1" x14ac:dyDescent="0.15">
      <c r="A52" s="53">
        <v>43</v>
      </c>
      <c r="B52" s="381"/>
      <c r="C52" s="381"/>
      <c r="D52" s="381"/>
      <c r="E52" s="381"/>
      <c r="F52" s="381"/>
      <c r="G52" s="381"/>
      <c r="H52" s="381"/>
      <c r="I52" s="38"/>
      <c r="J52" s="36"/>
      <c r="K52" s="54">
        <f t="shared" si="0"/>
        <v>0</v>
      </c>
      <c r="M52" s="38"/>
      <c r="N52" s="74"/>
      <c r="O52" s="73">
        <f t="shared" si="1"/>
        <v>0</v>
      </c>
      <c r="P52" s="36"/>
      <c r="Q52" s="52">
        <f t="shared" si="2"/>
        <v>0</v>
      </c>
    </row>
    <row r="53" spans="1:17" ht="24.75" customHeight="1" x14ac:dyDescent="0.15">
      <c r="A53" s="53">
        <v>44</v>
      </c>
      <c r="B53" s="381"/>
      <c r="C53" s="381"/>
      <c r="D53" s="381"/>
      <c r="E53" s="381"/>
      <c r="F53" s="381"/>
      <c r="G53" s="381"/>
      <c r="H53" s="381"/>
      <c r="I53" s="38"/>
      <c r="J53" s="36"/>
      <c r="K53" s="54">
        <f t="shared" si="0"/>
        <v>0</v>
      </c>
      <c r="M53" s="38"/>
      <c r="N53" s="74"/>
      <c r="O53" s="73">
        <f t="shared" si="1"/>
        <v>0</v>
      </c>
      <c r="P53" s="36"/>
      <c r="Q53" s="52">
        <f t="shared" si="2"/>
        <v>0</v>
      </c>
    </row>
    <row r="54" spans="1:17" ht="24.75" customHeight="1" x14ac:dyDescent="0.15">
      <c r="A54" s="53">
        <v>45</v>
      </c>
      <c r="B54" s="381"/>
      <c r="C54" s="381"/>
      <c r="D54" s="381"/>
      <c r="E54" s="381"/>
      <c r="F54" s="381"/>
      <c r="G54" s="381"/>
      <c r="H54" s="381"/>
      <c r="I54" s="38"/>
      <c r="J54" s="36"/>
      <c r="K54" s="54">
        <f t="shared" si="0"/>
        <v>0</v>
      </c>
      <c r="M54" s="38"/>
      <c r="N54" s="74"/>
      <c r="O54" s="73">
        <f t="shared" si="1"/>
        <v>0</v>
      </c>
      <c r="P54" s="36"/>
      <c r="Q54" s="52">
        <f t="shared" si="2"/>
        <v>0</v>
      </c>
    </row>
    <row r="55" spans="1:17" ht="24.75" customHeight="1" x14ac:dyDescent="0.15">
      <c r="A55" s="53">
        <v>46</v>
      </c>
      <c r="B55" s="381"/>
      <c r="C55" s="381"/>
      <c r="D55" s="381"/>
      <c r="E55" s="381"/>
      <c r="F55" s="381"/>
      <c r="G55" s="381"/>
      <c r="H55" s="381"/>
      <c r="I55" s="38"/>
      <c r="J55" s="36"/>
      <c r="K55" s="54">
        <f t="shared" si="0"/>
        <v>0</v>
      </c>
      <c r="M55" s="38"/>
      <c r="N55" s="74"/>
      <c r="O55" s="73">
        <f t="shared" si="1"/>
        <v>0</v>
      </c>
      <c r="P55" s="36"/>
      <c r="Q55" s="52">
        <f t="shared" si="2"/>
        <v>0</v>
      </c>
    </row>
    <row r="56" spans="1:17" ht="24.75" customHeight="1" x14ac:dyDescent="0.15">
      <c r="A56" s="53">
        <v>47</v>
      </c>
      <c r="B56" s="381"/>
      <c r="C56" s="381"/>
      <c r="D56" s="381"/>
      <c r="E56" s="381"/>
      <c r="F56" s="381"/>
      <c r="G56" s="381"/>
      <c r="H56" s="381"/>
      <c r="I56" s="38"/>
      <c r="J56" s="36"/>
      <c r="K56" s="54">
        <f t="shared" si="0"/>
        <v>0</v>
      </c>
      <c r="M56" s="38"/>
      <c r="N56" s="74"/>
      <c r="O56" s="73">
        <f t="shared" si="1"/>
        <v>0</v>
      </c>
      <c r="P56" s="36"/>
      <c r="Q56" s="52">
        <f t="shared" si="2"/>
        <v>0</v>
      </c>
    </row>
    <row r="57" spans="1:17" ht="24.75" customHeight="1" x14ac:dyDescent="0.15">
      <c r="A57" s="53">
        <v>48</v>
      </c>
      <c r="B57" s="381"/>
      <c r="C57" s="381"/>
      <c r="D57" s="381"/>
      <c r="E57" s="381"/>
      <c r="F57" s="381"/>
      <c r="G57" s="381"/>
      <c r="H57" s="381"/>
      <c r="I57" s="38"/>
      <c r="J57" s="36"/>
      <c r="K57" s="54">
        <f t="shared" si="0"/>
        <v>0</v>
      </c>
      <c r="M57" s="38"/>
      <c r="N57" s="74"/>
      <c r="O57" s="73">
        <f t="shared" si="1"/>
        <v>0</v>
      </c>
      <c r="P57" s="36"/>
      <c r="Q57" s="52">
        <f t="shared" si="2"/>
        <v>0</v>
      </c>
    </row>
    <row r="58" spans="1:17" ht="24.75" customHeight="1" x14ac:dyDescent="0.15">
      <c r="A58" s="53">
        <v>49</v>
      </c>
      <c r="B58" s="381"/>
      <c r="C58" s="381"/>
      <c r="D58" s="381"/>
      <c r="E58" s="381"/>
      <c r="F58" s="381"/>
      <c r="G58" s="381"/>
      <c r="H58" s="381"/>
      <c r="I58" s="38"/>
      <c r="J58" s="36"/>
      <c r="K58" s="54">
        <f t="shared" si="0"/>
        <v>0</v>
      </c>
      <c r="M58" s="38"/>
      <c r="N58" s="74"/>
      <c r="O58" s="73">
        <f t="shared" si="1"/>
        <v>0</v>
      </c>
      <c r="P58" s="36"/>
      <c r="Q58" s="52">
        <f t="shared" si="2"/>
        <v>0</v>
      </c>
    </row>
    <row r="59" spans="1:17" ht="24.75" customHeight="1" x14ac:dyDescent="0.15">
      <c r="A59" s="53">
        <v>50</v>
      </c>
      <c r="B59" s="381"/>
      <c r="C59" s="381"/>
      <c r="D59" s="381"/>
      <c r="E59" s="381"/>
      <c r="F59" s="381"/>
      <c r="G59" s="381"/>
      <c r="H59" s="381"/>
      <c r="I59" s="38"/>
      <c r="J59" s="36"/>
      <c r="K59" s="54">
        <f t="shared" si="0"/>
        <v>0</v>
      </c>
      <c r="M59" s="38"/>
      <c r="N59" s="74"/>
      <c r="O59" s="73">
        <f t="shared" si="1"/>
        <v>0</v>
      </c>
      <c r="P59" s="36"/>
      <c r="Q59" s="52">
        <f t="shared" si="2"/>
        <v>0</v>
      </c>
    </row>
    <row r="60" spans="1:17" ht="25.5" customHeight="1" x14ac:dyDescent="0.15">
      <c r="Q60" s="55"/>
    </row>
    <row r="61" spans="1:17" ht="25.5" customHeight="1" x14ac:dyDescent="0.15">
      <c r="Q61" s="55"/>
    </row>
    <row r="116" spans="1:3" ht="25.5" customHeight="1" x14ac:dyDescent="0.15">
      <c r="A116" s="6" t="s">
        <v>12</v>
      </c>
      <c r="B116" s="6"/>
      <c r="C116" s="6"/>
    </row>
    <row r="117" spans="1:3" ht="25.5" customHeight="1" x14ac:dyDescent="0.15">
      <c r="A117" s="5"/>
      <c r="B117" s="5"/>
      <c r="C117" s="5"/>
    </row>
    <row r="118" spans="1:3" ht="25.5" customHeight="1" x14ac:dyDescent="0.15">
      <c r="A118" s="5"/>
      <c r="B118" s="5"/>
      <c r="C118" s="5"/>
    </row>
    <row r="119" spans="1:3" ht="25.5" customHeight="1" x14ac:dyDescent="0.15">
      <c r="A119" s="5"/>
      <c r="B119" s="5"/>
      <c r="C119" s="5"/>
    </row>
    <row r="120" spans="1:3" ht="25.5" customHeight="1" x14ac:dyDescent="0.15">
      <c r="A120" s="5"/>
      <c r="B120" s="5"/>
      <c r="C120" s="5"/>
    </row>
  </sheetData>
  <sheetProtection algorithmName="SHA-512" hashValue="nlS3mhaRiINwoYygWqFGGKk3dTKOCslxeWkZfu7AjjCou3O9HFRoDMKUaNNsbFya9zsO8Z0ekKDSSwReKQPjAA==" saltValue="i11yXW4U0c6ZZaiugeR+zQ==" spinCount="100000" sheet="1" deleteRows="0"/>
  <protectedRanges>
    <protectedRange sqref="A117" name="notescomments"/>
    <protectedRange sqref="B10:C59" name="dataentry"/>
  </protectedRanges>
  <mergeCells count="67">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7:H37"/>
    <mergeCell ref="B26:H26"/>
    <mergeCell ref="B27:H27"/>
    <mergeCell ref="B28:H28"/>
    <mergeCell ref="B29:H29"/>
    <mergeCell ref="B30:H30"/>
    <mergeCell ref="B31:H31"/>
    <mergeCell ref="B32:H32"/>
    <mergeCell ref="B33:H33"/>
    <mergeCell ref="B34:H34"/>
    <mergeCell ref="B35:H35"/>
    <mergeCell ref="B36:H36"/>
    <mergeCell ref="B20:H20"/>
    <mergeCell ref="B21:H21"/>
    <mergeCell ref="B22:H22"/>
    <mergeCell ref="B23:H23"/>
    <mergeCell ref="B24:H24"/>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J5:M5"/>
    <mergeCell ref="P5:Q5"/>
    <mergeCell ref="A4:Q4"/>
    <mergeCell ref="A1:E1"/>
    <mergeCell ref="F1:Q1"/>
    <mergeCell ref="A2:E2"/>
    <mergeCell ref="F2:Q2"/>
    <mergeCell ref="A3:Q3"/>
  </mergeCells>
  <pageMargins left="0.75" right="0.75" top="1" bottom="1" header="0.5" footer="0.5"/>
  <pageSetup paperSize="176" scale="78" fitToHeight="0" orientation="landscape" horizontalDpi="300" verticalDpi="300"/>
  <headerFooter alignWithMargins="0">
    <oddHeader>&amp;L&amp;9Other&amp;C&amp;"Arial,Bold"EMAC Mission Ready Package Cost Estimate</oddHeader>
    <oddFooter>&amp;L&amp;8Copyright © 2008-2016 NEMA&amp;C&amp;8&amp;P&amp;R&amp;8&amp;D</oddFooter>
  </headerFooter>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Microsoft Office User</cp:lastModifiedBy>
  <cp:lastPrinted>2015-08-18T20:14:11Z</cp:lastPrinted>
  <dcterms:created xsi:type="dcterms:W3CDTF">2007-08-16T13:17:25Z</dcterms:created>
  <dcterms:modified xsi:type="dcterms:W3CDTF">2019-10-21T15:25:21Z</dcterms:modified>
</cp:coreProperties>
</file>